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9480" windowHeight="6945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45621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40" i="2" s="1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40" i="2" s="1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40" i="2" s="1"/>
  <c r="H38" i="2"/>
  <c r="H39" i="2"/>
  <c r="H33" i="2"/>
  <c r="H28" i="2"/>
  <c r="H21" i="2"/>
  <c r="H14" i="2"/>
  <c r="G36" i="2"/>
  <c r="G37" i="2"/>
  <c r="G40" i="2" s="1"/>
  <c r="G38" i="2"/>
  <c r="G39" i="2"/>
  <c r="G33" i="2"/>
  <c r="G28" i="2"/>
  <c r="G21" i="2"/>
  <c r="G14" i="2"/>
  <c r="F36" i="2"/>
  <c r="F40" i="2"/>
  <c r="F37" i="2"/>
  <c r="F38" i="2"/>
  <c r="F39" i="2"/>
  <c r="F33" i="2"/>
  <c r="F28" i="2"/>
  <c r="F21" i="2"/>
  <c r="F14" i="2"/>
  <c r="E36" i="2"/>
  <c r="E40" i="2" s="1"/>
  <c r="E37" i="2"/>
  <c r="E38" i="2"/>
  <c r="E39" i="2"/>
  <c r="E33" i="2"/>
  <c r="E28" i="2"/>
  <c r="E21" i="2"/>
  <c r="E14" i="2"/>
  <c r="D36" i="2"/>
  <c r="D40" i="2" s="1"/>
  <c r="D37" i="2"/>
  <c r="D38" i="2"/>
  <c r="D39" i="2"/>
  <c r="D33" i="2"/>
  <c r="D21" i="2"/>
  <c r="D28" i="2"/>
  <c r="D14" i="2"/>
  <c r="D14" i="3"/>
  <c r="M40" i="2"/>
  <c r="I40" i="2" l="1"/>
  <c r="N40" i="2"/>
  <c r="J40" i="2"/>
  <c r="K40" i="2"/>
</calcChain>
</file>

<file path=xl/sharedStrings.xml><?xml version="1.0" encoding="utf-8"?>
<sst xmlns="http://schemas.openxmlformats.org/spreadsheetml/2006/main" count="177" uniqueCount="90">
  <si>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</si>
  <si>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</si>
  <si>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</si>
  <si>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</si>
  <si>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</si>
  <si>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</si>
  <si>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</si>
  <si>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</si>
  <si>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</si>
  <si>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</si>
  <si>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</si>
  <si>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</si>
  <si>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</si>
  <si>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</si>
  <si>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</si>
  <si>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</si>
  <si>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</si>
  <si>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</si>
  <si>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</si>
  <si>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</si>
  <si>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</si>
  <si>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</si>
  <si>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</si>
  <si>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</si>
  <si>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</si>
  <si>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</si>
  <si>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</si>
  <si>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</si>
  <si>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</si>
  <si>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</si>
  <si>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</si>
  <si>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</si>
  <si>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</si>
  <si>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</si>
  <si>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</si>
  <si>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</si>
  <si>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</si>
  <si>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</si>
  <si>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</si>
  <si>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</si>
  <si>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</si>
  <si>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</si>
  <si>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</si>
  <si>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</si>
  <si>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</si>
  <si>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</si>
  <si>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</si>
  <si>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</si>
  <si>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</si>
  <si>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</si>
  <si>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</si>
  <si>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</si>
  <si>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</si>
  <si>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</si>
  <si>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</si>
  <si>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 xml:space="preserve">OP-Henkivakuutus, Handelsbanken Liv, Henki-Fennia, Suomi, Mandatum Life, Kaleva, Liv-Alandia,       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</si>
  <si>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</si>
  <si>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</si>
  <si>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</si>
  <si>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</si>
  <si>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</si>
  <si>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</si>
  <si>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</si>
  <si>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</si>
  <si>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</si>
  <si>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</si>
  <si>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</si>
  <si>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</si>
  <si>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</si>
  <si>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</si>
  <si>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</si>
  <si>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</si>
  <si>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</si>
  <si>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</si>
  <si>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</si>
  <si>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</si>
  <si>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</si>
  <si>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</si>
  <si>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</si>
  <si>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</si>
  <si>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</si>
  <si>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</si>
  <si>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</si>
  <si>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</si>
  <si>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</si>
  <si>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</si>
  <si>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</si>
  <si>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Henkivakuutuksen vakuutussäästöt, maaliskuu 2016</t>
  </si>
  <si>
    <t>03/2016</t>
  </si>
  <si>
    <t>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</si>
</sst>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1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3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12" fillId="3" borderId="0" xfId="1" applyFont="1" applyFill="1" applyBorder="1" applyProtection="1"/>
    <xf numFmtId="0" fontId="3" fillId="3" borderId="0" xfId="1" applyFont="1" applyFill="1" applyBorder="1" applyProtection="1"/>
    <xf numFmtId="0" fontId="4" fillId="3" borderId="0" xfId="1" applyFont="1" applyFill="1" applyBorder="1"/>
    <xf numFmtId="0" fontId="3" fillId="3" borderId="0" xfId="0" applyFont="1" applyFill="1"/>
    <xf numFmtId="0" fontId="11" fillId="3" borderId="0" xfId="1" applyFont="1" applyFill="1" applyBorder="1" applyProtection="1"/>
    <xf numFmtId="0" fontId="4" fillId="3" borderId="0" xfId="1" applyFont="1" applyFill="1" applyBorder="1" applyProtection="1"/>
    <xf numFmtId="17" fontId="6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9" fillId="3" borderId="0" xfId="1" applyFont="1" applyFill="1" applyBorder="1" applyProtection="1"/>
    <xf numFmtId="0" fontId="10" fillId="3" borderId="0" xfId="1" applyFont="1" applyFill="1" applyBorder="1" applyProtection="1"/>
    <xf numFmtId="0" fontId="10" fillId="3" borderId="0" xfId="1" applyFont="1" applyFill="1" applyBorder="1" applyAlignment="1" applyProtection="1">
      <alignment horizontal="right" wrapText="1"/>
    </xf>
    <xf numFmtId="0" fontId="9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1" applyFont="1" applyFill="1" applyBorder="1" applyProtection="1">
      <protection locked="0"/>
    </xf>
    <xf numFmtId="0" fontId="10" fillId="3" borderId="0" xfId="1" applyFont="1" applyFill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6" fillId="0" borderId="0" xfId="1" applyFont="1" applyBorder="1"/>
    <xf numFmtId="3" fontId="4" fillId="0" borderId="0" xfId="1" applyNumberFormat="1" applyFont="1" applyFill="1" applyBorder="1"/>
    <xf numFmtId="0" fontId="17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7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7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5</xdr:row>
      <xdr:rowOff>0</xdr:rowOff>
    </xdr:to>
    <xdr:pic>
      <xdr:nvPicPr>
        <xdr:cNvPr id="1106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42493</v>
      </c>
    </row>
    <row r="5" spans="1:7" ht="16.5" customHeight="1">
      <c r="A5" s="5"/>
      <c r="B5" s="2"/>
      <c r="C5" s="30"/>
      <c r="E5" s="3"/>
    </row>
    <row r="6" spans="1:7" ht="6.95" customHeight="1">
      <c r="A6" s="39"/>
      <c r="B6" s="40"/>
      <c r="C6" s="37"/>
      <c r="D6" s="38"/>
      <c r="E6" s="37"/>
      <c r="F6" s="38"/>
      <c r="G6" s="31"/>
    </row>
    <row r="7" spans="1:7" ht="15">
      <c r="A7" s="35"/>
      <c r="B7" s="35" t="s">
        <v>87</v>
      </c>
      <c r="C7" s="37"/>
      <c r="D7" s="38"/>
      <c r="E7" s="37"/>
      <c r="F7" s="38"/>
    </row>
    <row r="8" spans="1:7" ht="15">
      <c r="A8" s="39"/>
      <c r="B8" s="36" t="s">
        <v>10</v>
      </c>
      <c r="C8" s="37"/>
      <c r="D8" s="38"/>
      <c r="E8" s="37"/>
      <c r="F8" s="38"/>
    </row>
    <row r="9" spans="1:7" ht="15">
      <c r="A9" s="39"/>
      <c r="B9" s="36" t="s">
        <v>54</v>
      </c>
      <c r="C9" s="37"/>
      <c r="D9" s="38"/>
      <c r="E9" s="37"/>
      <c r="F9" s="38"/>
    </row>
    <row r="10" spans="1:7" ht="6.95" customHeight="1">
      <c r="A10" s="40"/>
      <c r="B10" s="40"/>
      <c r="C10" s="37"/>
      <c r="D10" s="38"/>
      <c r="E10" s="37"/>
      <c r="F10" s="38"/>
    </row>
    <row r="11" spans="1:7">
      <c r="A11" s="2"/>
      <c r="B11" s="2"/>
      <c r="C11" s="3"/>
      <c r="E11" s="3"/>
    </row>
    <row r="12" spans="1:7" ht="12.75" customHeight="1">
      <c r="A12" s="49"/>
      <c r="B12" s="49"/>
      <c r="C12" s="41" t="s">
        <v>88</v>
      </c>
      <c r="D12" s="41" t="s">
        <v>53</v>
      </c>
      <c r="E12" s="41" t="s">
        <v>89</v>
      </c>
      <c r="F12" s="38"/>
    </row>
    <row r="13" spans="1:7">
      <c r="A13" s="42" t="s">
        <v>9</v>
      </c>
      <c r="B13" s="43"/>
      <c r="C13" s="8"/>
      <c r="E13" s="8"/>
    </row>
    <row r="14" spans="1:7">
      <c r="A14" s="22"/>
      <c r="B14" s="22" t="s">
        <v>1</v>
      </c>
      <c r="C14" s="9">
        <v>3981.7339331489165</v>
      </c>
      <c r="D14" s="10">
        <f>+C14/E14-1</f>
        <v>-8.8077461539976865E-2</v>
      </c>
      <c r="E14" s="9">
        <v>4366.3071864337608</v>
      </c>
    </row>
    <row r="15" spans="1:7">
      <c r="A15" s="22"/>
      <c r="B15" s="22" t="s">
        <v>2</v>
      </c>
      <c r="C15" s="9">
        <v>82.798156234463178</v>
      </c>
      <c r="D15" s="10">
        <f t="shared" ref="D15:D46" si="0">+C15/E15-1</f>
        <v>-6.0000003705727778E-2</v>
      </c>
      <c r="E15" s="9">
        <v>88.083145277526953</v>
      </c>
    </row>
    <row r="16" spans="1:7">
      <c r="A16" s="22"/>
      <c r="B16" s="22" t="s">
        <v>3</v>
      </c>
      <c r="C16" s="9">
        <v>15353.227047564205</v>
      </c>
      <c r="D16" s="10">
        <f t="shared" si="0"/>
        <v>7.1581220225888975E-2</v>
      </c>
      <c r="E16" s="9">
        <v>14327.637287566266</v>
      </c>
    </row>
    <row r="17" spans="1:5">
      <c r="A17" s="22"/>
      <c r="B17" s="23" t="s">
        <v>4</v>
      </c>
      <c r="C17" s="11">
        <v>40.590928072047525</v>
      </c>
      <c r="D17" s="29">
        <f t="shared" si="0"/>
        <v>0.12312123175870426</v>
      </c>
      <c r="E17" s="11">
        <v>36.141181311732375</v>
      </c>
    </row>
    <row r="18" spans="1:5">
      <c r="A18" s="22"/>
      <c r="B18" s="50" t="s">
        <v>0</v>
      </c>
      <c r="C18" s="51">
        <v>19458.350065019629</v>
      </c>
      <c r="D18" s="52">
        <f t="shared" si="0"/>
        <v>3.4019317778162028E-2</v>
      </c>
      <c r="E18" s="51">
        <v>18818.168800589287</v>
      </c>
    </row>
    <row r="19" spans="1:5">
      <c r="A19" s="22"/>
      <c r="B19" s="24"/>
      <c r="C19" s="9"/>
      <c r="D19" s="10"/>
      <c r="E19" s="9"/>
    </row>
    <row r="20" spans="1:5">
      <c r="A20" s="42" t="s">
        <v>5</v>
      </c>
      <c r="B20" s="44"/>
      <c r="C20" s="12"/>
      <c r="D20" s="10"/>
      <c r="E20" s="12"/>
    </row>
    <row r="21" spans="1:5">
      <c r="A21" s="22"/>
      <c r="B21" s="22" t="s">
        <v>1</v>
      </c>
      <c r="C21" s="9">
        <v>7.1696722700000004</v>
      </c>
      <c r="D21" s="10">
        <f t="shared" si="0"/>
        <v>-6.99321652750724E-2</v>
      </c>
      <c r="E21" s="9">
        <v>7.7087627400000001</v>
      </c>
    </row>
    <row r="22" spans="1:5">
      <c r="A22" s="22"/>
      <c r="B22" s="22" t="s">
        <v>2</v>
      </c>
      <c r="C22" s="9">
        <v>44.33093866025019</v>
      </c>
      <c r="D22" s="10">
        <f t="shared" si="0"/>
        <v>-0.13715227991403556</v>
      </c>
      <c r="E22" s="9">
        <v>51.377476729999998</v>
      </c>
    </row>
    <row r="23" spans="1:5">
      <c r="A23" s="22"/>
      <c r="B23" s="22" t="s">
        <v>3</v>
      </c>
      <c r="C23" s="9">
        <v>6810.0238875935247</v>
      </c>
      <c r="D23" s="10">
        <f t="shared" si="0"/>
        <v>2.2110732075120154E-4</v>
      </c>
      <c r="E23" s="9">
        <v>6808.5184743153841</v>
      </c>
    </row>
    <row r="24" spans="1:5">
      <c r="A24" s="22"/>
      <c r="B24" s="23" t="s">
        <v>4</v>
      </c>
      <c r="C24" s="11">
        <v>2128.2136730445677</v>
      </c>
      <c r="D24" s="29">
        <f t="shared" si="0"/>
        <v>2.2582302973201296E-2</v>
      </c>
      <c r="E24" s="11">
        <v>2081.215044360436</v>
      </c>
    </row>
    <row r="25" spans="1:5">
      <c r="A25" s="22"/>
      <c r="B25" s="50" t="s">
        <v>0</v>
      </c>
      <c r="C25" s="51">
        <v>8989.7381715683423</v>
      </c>
      <c r="D25" s="52">
        <f t="shared" si="0"/>
        <v>4.5724927452333031E-3</v>
      </c>
      <c r="E25" s="51">
        <v>8948.8197581458207</v>
      </c>
    </row>
    <row r="26" spans="1:5">
      <c r="A26" s="22"/>
      <c r="B26" s="22"/>
      <c r="C26" s="9"/>
      <c r="D26" s="10"/>
      <c r="E26" s="9"/>
    </row>
    <row r="27" spans="1:5">
      <c r="A27" s="42" t="s">
        <v>8</v>
      </c>
      <c r="B27" s="43"/>
      <c r="C27" s="9"/>
      <c r="D27" s="10"/>
      <c r="E27" s="9"/>
    </row>
    <row r="28" spans="1:5">
      <c r="A28" s="22"/>
      <c r="B28" s="22" t="s">
        <v>1</v>
      </c>
      <c r="C28" s="9">
        <v>4336.5350265995903</v>
      </c>
      <c r="D28" s="10">
        <f t="shared" si="0"/>
        <v>-2.5199956678831903E-2</v>
      </c>
      <c r="E28" s="9">
        <v>4448.6405764046822</v>
      </c>
    </row>
    <row r="29" spans="1:5">
      <c r="A29" s="22"/>
      <c r="B29" s="22" t="s">
        <v>2</v>
      </c>
      <c r="C29" s="9">
        <v>1664.9504575308151</v>
      </c>
      <c r="D29" s="10">
        <f t="shared" si="0"/>
        <v>-3.9127641443412631E-2</v>
      </c>
      <c r="E29" s="9">
        <v>1732.7488325628251</v>
      </c>
    </row>
    <row r="30" spans="1:5">
      <c r="A30" s="22"/>
      <c r="B30" s="22" t="s">
        <v>3</v>
      </c>
      <c r="C30" s="9">
        <v>4082.3871750831154</v>
      </c>
      <c r="D30" s="10">
        <f t="shared" si="0"/>
        <v>-0.10819041232546067</v>
      </c>
      <c r="E30" s="9">
        <v>4577.6444114356827</v>
      </c>
    </row>
    <row r="31" spans="1:5">
      <c r="A31" s="22"/>
      <c r="B31" s="23" t="s">
        <v>4</v>
      </c>
      <c r="C31" s="11">
        <v>1694.5175060168849</v>
      </c>
      <c r="D31" s="29">
        <f t="shared" si="0"/>
        <v>-0.11247749564041531</v>
      </c>
      <c r="E31" s="11">
        <v>1909.2670864043146</v>
      </c>
    </row>
    <row r="32" spans="1:5">
      <c r="A32" s="22"/>
      <c r="B32" s="50" t="s">
        <v>0</v>
      </c>
      <c r="C32" s="51">
        <v>11778.390165230405</v>
      </c>
      <c r="D32" s="52">
        <f t="shared" si="0"/>
        <v>-7.0247047976172761E-2</v>
      </c>
      <c r="E32" s="51">
        <v>12668.300906807504</v>
      </c>
    </row>
    <row r="33" spans="1:5">
      <c r="A33" s="22"/>
      <c r="B33" s="22"/>
      <c r="C33" s="9"/>
      <c r="D33" s="10"/>
      <c r="E33" s="9"/>
    </row>
    <row r="34" spans="1:5">
      <c r="A34" s="45" t="s">
        <v>6</v>
      </c>
      <c r="B34" s="46"/>
      <c r="C34" s="9"/>
      <c r="D34" s="10"/>
      <c r="E34" s="9"/>
    </row>
    <row r="35" spans="1:5">
      <c r="A35" s="25"/>
      <c r="B35" s="25" t="s">
        <v>74</v>
      </c>
      <c r="C35" s="9">
        <v>4316.9019563899692</v>
      </c>
      <c r="D35" s="10">
        <f t="shared" si="0"/>
        <v>-3.0644414167158796E-2</v>
      </c>
      <c r="E35" s="9">
        <v>4453.3729618744774</v>
      </c>
    </row>
    <row r="36" spans="1:5">
      <c r="A36" s="25"/>
      <c r="B36" s="25" t="s">
        <v>75</v>
      </c>
      <c r="C36" s="9">
        <v>560.024316889847</v>
      </c>
      <c r="D36" s="10">
        <f>+C36/E36-1</f>
        <v>0.10854600427614902</v>
      </c>
      <c r="E36" s="9">
        <v>505.18816064429188</v>
      </c>
    </row>
    <row r="37" spans="1:5">
      <c r="A37" s="25"/>
      <c r="B37" s="25" t="s">
        <v>76</v>
      </c>
      <c r="C37" s="9">
        <v>149.64426500225574</v>
      </c>
      <c r="D37" s="10">
        <f>+C37/E37-1</f>
        <v>-0.12742628081862906</v>
      </c>
      <c r="E37" s="9">
        <v>171.4975614239776</v>
      </c>
    </row>
    <row r="38" spans="1:5">
      <c r="A38" s="25"/>
      <c r="B38" s="26" t="s">
        <v>77</v>
      </c>
      <c r="C38" s="11">
        <v>682.62624854774447</v>
      </c>
      <c r="D38" s="29">
        <f t="shared" si="0"/>
        <v>5.0847702485605106E-2</v>
      </c>
      <c r="E38" s="11">
        <v>649.59579483602226</v>
      </c>
    </row>
    <row r="39" spans="1:5">
      <c r="A39" s="22"/>
      <c r="B39" s="21" t="s">
        <v>0</v>
      </c>
      <c r="C39" s="51">
        <v>5709.1967868298161</v>
      </c>
      <c r="D39" s="52">
        <f t="shared" si="0"/>
        <v>-1.2190640843263711E-2</v>
      </c>
      <c r="E39" s="51">
        <v>5779.6544787787689</v>
      </c>
    </row>
    <row r="40" spans="1:5">
      <c r="A40" s="22"/>
      <c r="B40" s="22"/>
      <c r="C40" s="13"/>
      <c r="D40" s="10"/>
      <c r="E40" s="13"/>
    </row>
    <row r="41" spans="1:5">
      <c r="A41" s="47" t="s">
        <v>7</v>
      </c>
      <c r="B41" s="48"/>
      <c r="C41" s="13"/>
      <c r="D41" s="10"/>
      <c r="E41" s="13"/>
    </row>
    <row r="42" spans="1:5">
      <c r="A42" s="27"/>
      <c r="B42" s="27" t="s">
        <v>1</v>
      </c>
      <c r="C42" s="9">
        <v>8325.4386320185058</v>
      </c>
      <c r="D42" s="10">
        <f t="shared" si="0"/>
        <v>-5.6356936498481169E-2</v>
      </c>
      <c r="E42" s="9">
        <v>8822.6565255784408</v>
      </c>
    </row>
    <row r="43" spans="1:5">
      <c r="A43" s="27"/>
      <c r="B43" s="27" t="s">
        <v>2</v>
      </c>
      <c r="C43" s="9">
        <v>6669.0058257053452</v>
      </c>
      <c r="D43" s="10">
        <f t="shared" si="0"/>
        <v>-2.3681771998952272E-2</v>
      </c>
      <c r="E43" s="9">
        <v>6830.7705770891216</v>
      </c>
    </row>
    <row r="44" spans="1:5">
      <c r="A44" s="27"/>
      <c r="B44" s="27" t="s">
        <v>3</v>
      </c>
      <c r="C44" s="9">
        <v>26245.638110240849</v>
      </c>
      <c r="D44" s="10">
        <f t="shared" si="0"/>
        <v>2.0682976974962575E-2</v>
      </c>
      <c r="E44" s="9">
        <v>25713.800173317337</v>
      </c>
    </row>
    <row r="45" spans="1:5">
      <c r="A45" s="27"/>
      <c r="B45" s="28" t="s">
        <v>4</v>
      </c>
      <c r="C45" s="11">
        <v>4695.5926206835011</v>
      </c>
      <c r="D45" s="29">
        <f t="shared" si="0"/>
        <v>-3.1380556674568183E-2</v>
      </c>
      <c r="E45" s="11">
        <v>4847.7166683364831</v>
      </c>
    </row>
    <row r="46" spans="1:5">
      <c r="A46" s="27"/>
      <c r="B46" s="53" t="s">
        <v>0</v>
      </c>
      <c r="C46" s="51">
        <v>45935.675188648202</v>
      </c>
      <c r="D46" s="52">
        <f t="shared" si="0"/>
        <v>-6.0428236375149602E-3</v>
      </c>
      <c r="E46" s="51">
        <v>46214.943944321378</v>
      </c>
    </row>
    <row r="47" spans="1:5">
      <c r="A47" s="14"/>
      <c r="B47" s="15"/>
      <c r="C47" s="79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56</v>
      </c>
      <c r="C54" s="3"/>
      <c r="E54" s="3"/>
    </row>
    <row r="55" spans="1:5">
      <c r="A55" s="34" t="s">
        <v>55</v>
      </c>
      <c r="B55" s="15"/>
      <c r="C55" s="3"/>
      <c r="E55" s="3"/>
    </row>
    <row r="56" spans="1:5">
      <c r="A56" s="34" t="s">
        <v>85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6"/>
  <sheetViews>
    <sheetView showGridLines="0" topLeftCell="W1" zoomScaleNormal="100" workbookViewId="0">
      <pane xSplit="2" ySplit="9" topLeftCell="BH12" activePane="bottomRight" state="frozen"/>
      <selection activeCell="W1" sqref="W1"/>
      <selection pane="topRight" activeCell="Y1" sqref="Y1"/>
      <selection pane="bottomLeft" activeCell="W10" sqref="W10"/>
      <selection pane="bottomRight" activeCell="BM8" sqref="BM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65" width="12.7109375" style="18" customWidth="1"/>
    <col min="66" max="16384" width="8" style="18"/>
  </cols>
  <sheetData>
    <row r="1" spans="1:65" ht="12.75">
      <c r="A1" s="2"/>
      <c r="B1" s="1" t="s">
        <v>40</v>
      </c>
      <c r="C1" s="2"/>
      <c r="D1" s="54"/>
      <c r="E1" s="54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65" ht="12.75">
      <c r="A2" s="2"/>
      <c r="B2" s="2"/>
      <c r="C2" s="2"/>
      <c r="D2" s="54"/>
      <c r="E2" s="54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1:65" ht="12.75">
      <c r="A3" s="2"/>
      <c r="B3" s="6" t="s">
        <v>15</v>
      </c>
      <c r="C3" s="7"/>
      <c r="D3" s="55"/>
      <c r="E3" s="55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1:65" ht="12.75">
      <c r="A4" s="2"/>
      <c r="B4" s="6" t="s">
        <v>10</v>
      </c>
      <c r="C4" s="7"/>
      <c r="D4" s="55"/>
      <c r="E4" s="55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1:65" ht="12.75">
      <c r="A5" s="2"/>
      <c r="B5" s="2" t="s">
        <v>16</v>
      </c>
      <c r="C5" s="2"/>
      <c r="D5" s="54"/>
      <c r="E5" s="54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</row>
    <row r="6" spans="1:65" ht="12.75">
      <c r="A6" s="2"/>
      <c r="B6" s="2"/>
      <c r="C6" s="2"/>
      <c r="D6" s="54"/>
      <c r="E6" s="54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</row>
    <row r="7" spans="1:65" ht="12.75">
      <c r="A7" s="2"/>
      <c r="B7" s="2"/>
      <c r="C7" s="2"/>
      <c r="D7" s="54"/>
      <c r="E7" s="56"/>
      <c r="F7" s="2"/>
      <c r="G7" s="57"/>
      <c r="H7" s="58"/>
      <c r="I7" s="59"/>
      <c r="J7" s="60"/>
      <c r="K7" s="60"/>
      <c r="L7" s="15"/>
      <c r="M7" s="15"/>
      <c r="N7" s="15"/>
      <c r="O7" s="15"/>
      <c r="P7" s="60"/>
      <c r="Q7" s="61"/>
      <c r="R7" s="61"/>
      <c r="S7" s="15"/>
      <c r="T7" s="15"/>
      <c r="U7" s="61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</row>
    <row r="8" spans="1:65" ht="12" customHeight="1">
      <c r="A8" s="2"/>
      <c r="B8" s="2"/>
      <c r="C8" s="2"/>
      <c r="D8" s="62" t="s">
        <v>12</v>
      </c>
      <c r="E8" s="62" t="s">
        <v>11</v>
      </c>
      <c r="F8" s="62" t="s">
        <v>14</v>
      </c>
      <c r="G8" s="62" t="s">
        <v>17</v>
      </c>
      <c r="H8" s="62" t="s">
        <v>21</v>
      </c>
      <c r="I8" s="62" t="s">
        <v>22</v>
      </c>
      <c r="J8" s="62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/>
      <c r="X8" s="62"/>
      <c r="Y8" s="62" t="s">
        <v>36</v>
      </c>
      <c r="Z8" s="62" t="s">
        <v>37</v>
      </c>
      <c r="AA8" s="62" t="s">
        <v>38</v>
      </c>
      <c r="AB8" s="62" t="s">
        <v>39</v>
      </c>
      <c r="AC8" s="62" t="s">
        <v>41</v>
      </c>
      <c r="AD8" s="62" t="s">
        <v>42</v>
      </c>
      <c r="AE8" s="62" t="s">
        <v>43</v>
      </c>
      <c r="AF8" s="62" t="s">
        <v>44</v>
      </c>
      <c r="AG8" s="62" t="s">
        <v>45</v>
      </c>
      <c r="AH8" s="62" t="s">
        <v>46</v>
      </c>
      <c r="AI8" s="62" t="s">
        <v>47</v>
      </c>
      <c r="AJ8" s="62" t="s">
        <v>48</v>
      </c>
      <c r="AK8" s="62" t="s">
        <v>49</v>
      </c>
      <c r="AL8" s="62" t="s">
        <v>50</v>
      </c>
      <c r="AM8" s="62" t="s">
        <v>51</v>
      </c>
      <c r="AN8" s="62" t="s">
        <v>52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2" t="s">
        <v>69</v>
      </c>
      <c r="BB8" s="62" t="s">
        <v>70</v>
      </c>
      <c r="BC8" s="62" t="s">
        <v>71</v>
      </c>
      <c r="BD8" s="62" t="s">
        <v>72</v>
      </c>
      <c r="BE8" s="62" t="s">
        <v>73</v>
      </c>
      <c r="BF8" s="62" t="s">
        <v>78</v>
      </c>
      <c r="BG8" s="62" t="s">
        <v>79</v>
      </c>
      <c r="BH8" s="62" t="s">
        <v>80</v>
      </c>
      <c r="BI8" s="62" t="s">
        <v>81</v>
      </c>
      <c r="BJ8" s="62" t="s">
        <v>82</v>
      </c>
      <c r="BK8" s="62" t="s">
        <v>83</v>
      </c>
      <c r="BL8" s="62" t="s">
        <v>84</v>
      </c>
      <c r="BM8" s="62" t="s">
        <v>86</v>
      </c>
    </row>
    <row r="9" spans="1:65" ht="11.25">
      <c r="A9" s="2"/>
      <c r="B9" s="63" t="s">
        <v>9</v>
      </c>
      <c r="C9" s="2"/>
      <c r="D9" s="64"/>
      <c r="E9" s="64"/>
      <c r="F9" s="64"/>
      <c r="G9" s="64"/>
      <c r="H9" s="64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0" t="s">
        <v>9</v>
      </c>
      <c r="X9" s="8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ht="11.25">
      <c r="A10" s="2"/>
      <c r="B10" s="2"/>
      <c r="C10" s="2" t="s">
        <v>1</v>
      </c>
      <c r="D10" s="65">
        <v>6606411.21</v>
      </c>
      <c r="E10" s="65">
        <v>6911690.1100000003</v>
      </c>
      <c r="F10" s="65">
        <v>7196460.8300000001</v>
      </c>
      <c r="G10" s="65">
        <v>7388283.5764226131</v>
      </c>
      <c r="H10" s="65">
        <v>7667588.8096272973</v>
      </c>
      <c r="I10" s="65">
        <v>7863337.2121291058</v>
      </c>
      <c r="J10" s="65">
        <v>8235958.0068846801</v>
      </c>
      <c r="K10" s="65">
        <v>8512374.5732642058</v>
      </c>
      <c r="L10" s="65">
        <v>8725989.0552461203</v>
      </c>
      <c r="M10" s="65">
        <v>8887178.0701727364</v>
      </c>
      <c r="N10" s="65">
        <v>8988507.0983580779</v>
      </c>
      <c r="O10" s="65">
        <v>9060443.3330905512</v>
      </c>
      <c r="P10" s="65">
        <v>9160700.1042800862</v>
      </c>
      <c r="Q10" s="65">
        <v>9231143.7914782465</v>
      </c>
      <c r="R10" s="65">
        <v>9397114.323678527</v>
      </c>
      <c r="S10" s="65">
        <v>9440295.4577635452</v>
      </c>
      <c r="T10" s="65">
        <v>9494777.2890781648</v>
      </c>
      <c r="U10" s="65">
        <v>9549158.1764823534</v>
      </c>
      <c r="V10" s="65">
        <v>9729566.2026475091</v>
      </c>
      <c r="W10" s="81"/>
      <c r="X10" s="81" t="s">
        <v>1</v>
      </c>
      <c r="Y10" s="65">
        <v>9651466.1986835003</v>
      </c>
      <c r="Z10" s="65">
        <v>9702409.410310002</v>
      </c>
      <c r="AA10" s="65">
        <v>9703780.6059170403</v>
      </c>
      <c r="AB10" s="65">
        <v>9719975.9963012841</v>
      </c>
      <c r="AC10" s="65">
        <v>9560102.0487882085</v>
      </c>
      <c r="AD10" s="65">
        <v>9447742.2390700001</v>
      </c>
      <c r="AE10" s="65">
        <v>9405932.7743058242</v>
      </c>
      <c r="AF10" s="65">
        <v>9541365.7157273293</v>
      </c>
      <c r="AG10" s="65">
        <v>9492932.324000001</v>
      </c>
      <c r="AH10" s="65">
        <v>9459701.7437998503</v>
      </c>
      <c r="AI10" s="65">
        <v>9400791.8427392747</v>
      </c>
      <c r="AJ10" s="65">
        <v>9279219.7503357213</v>
      </c>
      <c r="AK10" s="65">
        <v>9182420.7255670615</v>
      </c>
      <c r="AL10" s="65">
        <v>9032168.4124193769</v>
      </c>
      <c r="AM10" s="65">
        <v>8880985.4094432835</v>
      </c>
      <c r="AN10" s="65">
        <v>8747895.6234550886</v>
      </c>
      <c r="AO10" s="65">
        <v>8497452.3280102126</v>
      </c>
      <c r="AP10" s="65">
        <v>8301713.2011711933</v>
      </c>
      <c r="AQ10" s="65">
        <v>8191791.3618919803</v>
      </c>
      <c r="AR10" s="65">
        <v>8048169.2038741503</v>
      </c>
      <c r="AS10" s="65">
        <v>7789381.8360586353</v>
      </c>
      <c r="AT10" s="65">
        <v>7580579.402913101</v>
      </c>
      <c r="AU10" s="65">
        <v>7351341.33241513</v>
      </c>
      <c r="AV10" s="65">
        <v>7131924.0124392752</v>
      </c>
      <c r="AW10" s="65">
        <v>6363966.4843544699</v>
      </c>
      <c r="AX10" s="65">
        <v>6047184.7840712266</v>
      </c>
      <c r="AY10" s="65">
        <v>5927960.2153396178</v>
      </c>
      <c r="AZ10" s="65">
        <v>5671001.6751941191</v>
      </c>
      <c r="BA10" s="65">
        <v>5439135.5612007519</v>
      </c>
      <c r="BB10" s="65">
        <v>5299497.0617016032</v>
      </c>
      <c r="BC10" s="65">
        <v>5176862.5725837108</v>
      </c>
      <c r="BD10" s="65">
        <v>5059246.0902277958</v>
      </c>
      <c r="BE10" s="65">
        <v>4932777.6386186611</v>
      </c>
      <c r="BF10" s="65">
        <v>4799631.6174201546</v>
      </c>
      <c r="BG10" s="65">
        <v>4686657.4349389113</v>
      </c>
      <c r="BH10" s="65">
        <v>4530057.25726768</v>
      </c>
      <c r="BI10" s="65">
        <v>4366307.1864337604</v>
      </c>
      <c r="BJ10" s="65">
        <v>4219620.3208464114</v>
      </c>
      <c r="BK10" s="65">
        <v>4148474.779077589</v>
      </c>
      <c r="BL10" s="65">
        <v>4045933.477639216</v>
      </c>
      <c r="BM10" s="65">
        <v>3981733.9331489163</v>
      </c>
    </row>
    <row r="11" spans="1:65" ht="11.25">
      <c r="A11" s="2"/>
      <c r="B11" s="2"/>
      <c r="C11" s="2" t="s">
        <v>2</v>
      </c>
      <c r="D11" s="65">
        <v>541537.94999999995</v>
      </c>
      <c r="E11" s="65">
        <v>567094.75</v>
      </c>
      <c r="F11" s="65">
        <v>554275.47</v>
      </c>
      <c r="G11" s="65">
        <v>564314.0971797388</v>
      </c>
      <c r="H11" s="65">
        <v>570249.89998203621</v>
      </c>
      <c r="I11" s="65">
        <v>566984.74599029345</v>
      </c>
      <c r="J11" s="65">
        <v>575985.48821531946</v>
      </c>
      <c r="K11" s="65">
        <v>560845.42980848229</v>
      </c>
      <c r="L11" s="65">
        <v>561702.45149740856</v>
      </c>
      <c r="M11" s="65">
        <v>565478.48753948999</v>
      </c>
      <c r="N11" s="65">
        <v>560416.96110192104</v>
      </c>
      <c r="O11" s="65">
        <v>548245.47576751781</v>
      </c>
      <c r="P11" s="65">
        <v>548405.31612068391</v>
      </c>
      <c r="Q11" s="65">
        <v>548111.04423591937</v>
      </c>
      <c r="R11" s="65">
        <v>547693.82863147184</v>
      </c>
      <c r="S11" s="65">
        <v>529999.99357779219</v>
      </c>
      <c r="T11" s="65">
        <v>534198.3131636905</v>
      </c>
      <c r="U11" s="65">
        <v>530017.10461093986</v>
      </c>
      <c r="V11" s="65">
        <v>514029.12075490772</v>
      </c>
      <c r="W11" s="81"/>
      <c r="X11" s="81" t="s">
        <v>2</v>
      </c>
      <c r="Y11" s="65">
        <v>448896.725980583</v>
      </c>
      <c r="Z11" s="65">
        <v>417851.89775784558</v>
      </c>
      <c r="AA11" s="65">
        <v>396548.96720979235</v>
      </c>
      <c r="AB11" s="65">
        <v>376316.90776020224</v>
      </c>
      <c r="AC11" s="65">
        <v>348833.07954038592</v>
      </c>
      <c r="AD11" s="65">
        <v>344629</v>
      </c>
      <c r="AE11" s="65">
        <v>342348.22569417499</v>
      </c>
      <c r="AF11" s="65">
        <v>329198.28427266999</v>
      </c>
      <c r="AG11" s="65">
        <v>303259.93099999998</v>
      </c>
      <c r="AH11" s="65">
        <v>300558.45603015012</v>
      </c>
      <c r="AI11" s="65">
        <v>279133.51581216487</v>
      </c>
      <c r="AJ11" s="65">
        <v>272727.90860298323</v>
      </c>
      <c r="AK11" s="65">
        <v>269436.992172939</v>
      </c>
      <c r="AL11" s="65">
        <v>262086.33918562159</v>
      </c>
      <c r="AM11" s="65">
        <v>262630.12367671734</v>
      </c>
      <c r="AN11" s="65">
        <v>254691.67610491221</v>
      </c>
      <c r="AO11" s="65">
        <v>220110.3981619071</v>
      </c>
      <c r="AP11" s="65">
        <v>217143.38873561469</v>
      </c>
      <c r="AQ11" s="65">
        <v>214282.72513433167</v>
      </c>
      <c r="AR11" s="65">
        <v>210017.88993816561</v>
      </c>
      <c r="AS11" s="65">
        <v>288057.36984691926</v>
      </c>
      <c r="AT11" s="65">
        <v>286906.45187179139</v>
      </c>
      <c r="AU11" s="65">
        <v>290647.53487162606</v>
      </c>
      <c r="AV11" s="65">
        <v>194613.06850302443</v>
      </c>
      <c r="AW11" s="65">
        <v>184610.10871151762</v>
      </c>
      <c r="AX11" s="65">
        <v>189552.0765710288</v>
      </c>
      <c r="AY11" s="65">
        <v>183100.9471441179</v>
      </c>
      <c r="AZ11" s="65">
        <v>180851.60392911368</v>
      </c>
      <c r="BA11" s="65">
        <v>173840.00398598256</v>
      </c>
      <c r="BB11" s="65">
        <v>172085.31364079175</v>
      </c>
      <c r="BC11" s="65">
        <v>168883.81090035275</v>
      </c>
      <c r="BD11" s="65">
        <v>169144.10923239801</v>
      </c>
      <c r="BE11" s="65">
        <v>169743.92322563854</v>
      </c>
      <c r="BF11" s="65">
        <v>168453.19169346913</v>
      </c>
      <c r="BG11" s="65">
        <v>170980.21568490719</v>
      </c>
      <c r="BH11" s="65">
        <v>150944.54291714195</v>
      </c>
      <c r="BI11" s="65">
        <v>88083.145277526957</v>
      </c>
      <c r="BJ11" s="65">
        <v>82539.445220270907</v>
      </c>
      <c r="BK11" s="65">
        <v>84836.074564188151</v>
      </c>
      <c r="BL11" s="65">
        <v>80118.291592583322</v>
      </c>
      <c r="BM11" s="65">
        <v>82798.156234463182</v>
      </c>
    </row>
    <row r="12" spans="1:65" ht="11.25">
      <c r="A12" s="2"/>
      <c r="B12" s="2"/>
      <c r="C12" s="2" t="s">
        <v>3</v>
      </c>
      <c r="D12" s="65">
        <v>1817917.13</v>
      </c>
      <c r="E12" s="65">
        <v>1577146.99</v>
      </c>
      <c r="F12" s="65">
        <v>1846374.45</v>
      </c>
      <c r="G12" s="65">
        <v>1916884.0871519851</v>
      </c>
      <c r="H12" s="65">
        <v>1749196.5683289617</v>
      </c>
      <c r="I12" s="65">
        <v>1575768.2906348952</v>
      </c>
      <c r="J12" s="65">
        <v>1657180.4288778089</v>
      </c>
      <c r="K12" s="65">
        <v>1606427.5070644957</v>
      </c>
      <c r="L12" s="65">
        <v>1777323.8607547132</v>
      </c>
      <c r="M12" s="65">
        <v>1897128.8540454342</v>
      </c>
      <c r="N12" s="65">
        <v>2147305.2364481399</v>
      </c>
      <c r="O12" s="65">
        <v>2387570.5736369486</v>
      </c>
      <c r="P12" s="65">
        <v>2514852.3608523086</v>
      </c>
      <c r="Q12" s="65">
        <v>2585150.5918981722</v>
      </c>
      <c r="R12" s="65">
        <v>2841343.0371317659</v>
      </c>
      <c r="S12" s="65">
        <v>3133092.6177056534</v>
      </c>
      <c r="T12" s="65">
        <v>3391694.8614782128</v>
      </c>
      <c r="U12" s="65">
        <v>3725001.6335914466</v>
      </c>
      <c r="V12" s="65">
        <v>4055433.6683327733</v>
      </c>
      <c r="W12" s="81"/>
      <c r="X12" s="81" t="s">
        <v>3</v>
      </c>
      <c r="Y12" s="65">
        <v>4605314.5656911805</v>
      </c>
      <c r="Z12" s="65">
        <v>4498269.0140896868</v>
      </c>
      <c r="AA12" s="65">
        <v>4750769.2570055593</v>
      </c>
      <c r="AB12" s="65">
        <v>5186113.268887125</v>
      </c>
      <c r="AC12" s="65">
        <v>5481597.9846774731</v>
      </c>
      <c r="AD12" s="65">
        <v>5836502.6436840892</v>
      </c>
      <c r="AE12" s="65">
        <v>5846495.704046322</v>
      </c>
      <c r="AF12" s="65">
        <v>5721488.4714278001</v>
      </c>
      <c r="AG12" s="65">
        <v>5250291.875</v>
      </c>
      <c r="AH12" s="65">
        <v>5121064.1114420798</v>
      </c>
      <c r="AI12" s="65">
        <v>4672082.3209934793</v>
      </c>
      <c r="AJ12" s="65">
        <v>4115049.2871210617</v>
      </c>
      <c r="AK12" s="65">
        <v>3975285.0422327062</v>
      </c>
      <c r="AL12" s="65">
        <v>4385102.047801597</v>
      </c>
      <c r="AM12" s="65">
        <v>4885110.3082227912</v>
      </c>
      <c r="AN12" s="65">
        <v>5212598.7188976975</v>
      </c>
      <c r="AO12" s="65">
        <v>5688746.1464189608</v>
      </c>
      <c r="AP12" s="65">
        <v>5617985.2638769355</v>
      </c>
      <c r="AQ12" s="65">
        <v>5926457.7243650882</v>
      </c>
      <c r="AR12" s="65">
        <v>6306477.5059209066</v>
      </c>
      <c r="AS12" s="65">
        <v>6339962.5803419789</v>
      </c>
      <c r="AT12" s="65">
        <v>6386481.2276195418</v>
      </c>
      <c r="AU12" s="65">
        <v>5913637.3366102483</v>
      </c>
      <c r="AV12" s="65">
        <v>6267046.0361624332</v>
      </c>
      <c r="AW12" s="65">
        <v>7315848.8343132474</v>
      </c>
      <c r="AX12" s="65">
        <v>7441461.471612501</v>
      </c>
      <c r="AY12" s="65">
        <v>7891309.1676824084</v>
      </c>
      <c r="AZ12" s="65">
        <v>8404664.8077967837</v>
      </c>
      <c r="BA12" s="65">
        <v>9038159.929627534</v>
      </c>
      <c r="BB12" s="65">
        <v>9207416.2995244004</v>
      </c>
      <c r="BC12" s="65">
        <v>9722177.4153238721</v>
      </c>
      <c r="BD12" s="65">
        <v>10315795.801135506</v>
      </c>
      <c r="BE12" s="65">
        <v>10814062.283408718</v>
      </c>
      <c r="BF12" s="65">
        <v>11501179.682824606</v>
      </c>
      <c r="BG12" s="65">
        <v>11977118.43946017</v>
      </c>
      <c r="BH12" s="65">
        <v>12753398.683027085</v>
      </c>
      <c r="BI12" s="65">
        <v>14327637.287566265</v>
      </c>
      <c r="BJ12" s="65">
        <v>14469461.806334337</v>
      </c>
      <c r="BK12" s="65">
        <v>14172066.188797239</v>
      </c>
      <c r="BL12" s="65">
        <v>15238878.945147982</v>
      </c>
      <c r="BM12" s="65">
        <v>15353227.047564205</v>
      </c>
    </row>
    <row r="13" spans="1:65" ht="11.25">
      <c r="A13" s="2"/>
      <c r="B13" s="2"/>
      <c r="C13" s="66" t="s">
        <v>4</v>
      </c>
      <c r="D13" s="67">
        <v>30580.19</v>
      </c>
      <c r="E13" s="67">
        <v>27718.9</v>
      </c>
      <c r="F13" s="67">
        <v>26406.13</v>
      </c>
      <c r="G13" s="67">
        <v>23578.690087039653</v>
      </c>
      <c r="H13" s="67">
        <v>21391.434728064844</v>
      </c>
      <c r="I13" s="67">
        <v>19962.451713898703</v>
      </c>
      <c r="J13" s="67">
        <v>20052.743452191204</v>
      </c>
      <c r="K13" s="67">
        <v>20237.459704601439</v>
      </c>
      <c r="L13" s="67">
        <v>20843.003552182185</v>
      </c>
      <c r="M13" s="67">
        <v>21752.34366369795</v>
      </c>
      <c r="N13" s="67">
        <v>23078.934409463571</v>
      </c>
      <c r="O13" s="67">
        <v>24742.260334389652</v>
      </c>
      <c r="P13" s="67">
        <v>26273.101702874603</v>
      </c>
      <c r="Q13" s="67">
        <v>25983.395136802206</v>
      </c>
      <c r="R13" s="67">
        <v>26439.510368234085</v>
      </c>
      <c r="S13" s="67">
        <v>27871.745664346257</v>
      </c>
      <c r="T13" s="67">
        <v>29432.996341787435</v>
      </c>
      <c r="U13" s="67">
        <v>32426.782832526012</v>
      </c>
      <c r="V13" s="67">
        <v>33576.120223298029</v>
      </c>
      <c r="W13" s="81"/>
      <c r="X13" s="82" t="s">
        <v>4</v>
      </c>
      <c r="Y13" s="67">
        <v>35889.756918124825</v>
      </c>
      <c r="Z13" s="67">
        <v>34454</v>
      </c>
      <c r="AA13" s="67">
        <v>35282</v>
      </c>
      <c r="AB13" s="67">
        <v>35258</v>
      </c>
      <c r="AC13" s="67">
        <v>37055.813000000002</v>
      </c>
      <c r="AD13" s="67">
        <v>36312</v>
      </c>
      <c r="AE13" s="67">
        <v>35260.986883625017</v>
      </c>
      <c r="AF13" s="67">
        <v>33656.943300000014</v>
      </c>
      <c r="AG13" s="67">
        <v>30360.548000000003</v>
      </c>
      <c r="AH13" s="67">
        <v>29764.701228914713</v>
      </c>
      <c r="AI13" s="67">
        <v>26285.808273558348</v>
      </c>
      <c r="AJ13" s="67">
        <v>23124.585909616777</v>
      </c>
      <c r="AK13" s="67">
        <v>21063.443221174977</v>
      </c>
      <c r="AL13" s="67">
        <v>23663.592476443853</v>
      </c>
      <c r="AM13" s="67">
        <v>25468.840116352039</v>
      </c>
      <c r="AN13" s="67">
        <v>25949.557159318621</v>
      </c>
      <c r="AO13" s="67">
        <v>26271.595239451835</v>
      </c>
      <c r="AP13" s="67">
        <v>24902.826921088974</v>
      </c>
      <c r="AQ13" s="67">
        <v>25183.610382812556</v>
      </c>
      <c r="AR13" s="67">
        <v>21089.001488189213</v>
      </c>
      <c r="AS13" s="67">
        <v>75460.57361447961</v>
      </c>
      <c r="AT13" s="67">
        <v>74807.587154264605</v>
      </c>
      <c r="AU13" s="67">
        <v>68436.261567801121</v>
      </c>
      <c r="AV13" s="67">
        <v>16787.186272442606</v>
      </c>
      <c r="AW13" s="67">
        <v>16300.007182407548</v>
      </c>
      <c r="AX13" s="67">
        <v>15921.22537413532</v>
      </c>
      <c r="AY13" s="67">
        <v>16165.149924291183</v>
      </c>
      <c r="AZ13" s="67">
        <v>16968.523260265731</v>
      </c>
      <c r="BA13" s="67">
        <v>23341.541400256465</v>
      </c>
      <c r="BB13" s="67">
        <v>49530.50244173086</v>
      </c>
      <c r="BC13" s="67">
        <v>30125.391319203238</v>
      </c>
      <c r="BD13" s="67">
        <v>30919.535590503565</v>
      </c>
      <c r="BE13" s="67">
        <v>30703.780841379659</v>
      </c>
      <c r="BF13" s="67">
        <v>33089.306056409776</v>
      </c>
      <c r="BG13" s="67">
        <v>26845.117151915143</v>
      </c>
      <c r="BH13" s="67">
        <v>31590.051372914095</v>
      </c>
      <c r="BI13" s="67">
        <v>36141.181311732376</v>
      </c>
      <c r="BJ13" s="67">
        <v>35237.604358031131</v>
      </c>
      <c r="BK13" s="67">
        <v>33629.748502760987</v>
      </c>
      <c r="BL13" s="67">
        <v>36925.8352284227</v>
      </c>
      <c r="BM13" s="67">
        <v>40590.928072047522</v>
      </c>
    </row>
    <row r="14" spans="1:65" ht="11.25">
      <c r="A14" s="2"/>
      <c r="B14" s="2"/>
      <c r="C14" s="49" t="s">
        <v>0</v>
      </c>
      <c r="D14" s="65">
        <f>SUM(D10:D13)</f>
        <v>8996446.4799999986</v>
      </c>
      <c r="E14" s="65">
        <f>SUM(E10:E13)</f>
        <v>9083650.75</v>
      </c>
      <c r="F14" s="65">
        <f>SUM(F10:F13)</f>
        <v>9623516.8800000008</v>
      </c>
      <c r="G14" s="65">
        <f>SUM(G10:G13)</f>
        <v>9893060.4508413766</v>
      </c>
      <c r="H14" s="65">
        <f>SUM(H10:H13)</f>
        <v>10008426.712666361</v>
      </c>
      <c r="I14" s="65">
        <f t="shared" ref="I14:O14" si="0">SUM(I10:I13)</f>
        <v>10026052.700468194</v>
      </c>
      <c r="J14" s="65">
        <f t="shared" si="0"/>
        <v>10489176.667429999</v>
      </c>
      <c r="K14" s="65">
        <f t="shared" si="0"/>
        <v>10699884.969841786</v>
      </c>
      <c r="L14" s="65">
        <f t="shared" si="0"/>
        <v>11085858.371050423</v>
      </c>
      <c r="M14" s="65">
        <f t="shared" si="0"/>
        <v>11371537.755421359</v>
      </c>
      <c r="N14" s="65">
        <f t="shared" si="0"/>
        <v>11719308.230317602</v>
      </c>
      <c r="O14" s="65">
        <f t="shared" si="0"/>
        <v>12021001.642829407</v>
      </c>
      <c r="P14" s="65">
        <v>12250230.882955953</v>
      </c>
      <c r="Q14" s="65">
        <v>12390388.82274914</v>
      </c>
      <c r="R14" s="65">
        <v>12812590.699809998</v>
      </c>
      <c r="S14" s="65">
        <v>13131259.814711336</v>
      </c>
      <c r="T14" s="65">
        <v>13450103.460061856</v>
      </c>
      <c r="U14" s="65">
        <v>13836603.697517266</v>
      </c>
      <c r="V14" s="65">
        <v>14332605.111958489</v>
      </c>
      <c r="W14" s="81"/>
      <c r="X14" s="83" t="s">
        <v>0</v>
      </c>
      <c r="Y14" s="65">
        <v>14741567.247273389</v>
      </c>
      <c r="Z14" s="65">
        <v>14652984.322157534</v>
      </c>
      <c r="AA14" s="65">
        <v>14886380.830132391</v>
      </c>
      <c r="AB14" s="65">
        <v>15317664.172948612</v>
      </c>
      <c r="AC14" s="65">
        <v>15427588.926006068</v>
      </c>
      <c r="AD14" s="65">
        <v>15665185.882754089</v>
      </c>
      <c r="AE14" s="65">
        <v>15630037.690929947</v>
      </c>
      <c r="AF14" s="65">
        <v>15625709.4147278</v>
      </c>
      <c r="AG14" s="65">
        <v>15076844.678000001</v>
      </c>
      <c r="AH14" s="65">
        <v>14911089.012500996</v>
      </c>
      <c r="AI14" s="65">
        <v>14378293.487818476</v>
      </c>
      <c r="AJ14" s="65">
        <v>13690121.531969381</v>
      </c>
      <c r="AK14" s="65">
        <v>13448206.203193881</v>
      </c>
      <c r="AL14" s="65">
        <v>13703020.39188304</v>
      </c>
      <c r="AM14" s="65">
        <v>14054194.681459144</v>
      </c>
      <c r="AN14" s="65">
        <v>14241135.575617019</v>
      </c>
      <c r="AO14" s="65">
        <v>14432580.467830531</v>
      </c>
      <c r="AP14" s="65">
        <v>14161744.680704832</v>
      </c>
      <c r="AQ14" s="65">
        <v>14357715.42177421</v>
      </c>
      <c r="AR14" s="65">
        <v>14585753.601221412</v>
      </c>
      <c r="AS14" s="65">
        <v>14492862.359862013</v>
      </c>
      <c r="AT14" s="65">
        <v>14328774.6695587</v>
      </c>
      <c r="AU14" s="65">
        <v>13624062.465464804</v>
      </c>
      <c r="AV14" s="65">
        <v>13610370.303377174</v>
      </c>
      <c r="AW14" s="65">
        <v>13880725.434561644</v>
      </c>
      <c r="AX14" s="65">
        <v>13694119.557628892</v>
      </c>
      <c r="AY14" s="65">
        <v>14018535.480090436</v>
      </c>
      <c r="AZ14" s="65">
        <v>14273486.610180281</v>
      </c>
      <c r="BA14" s="65">
        <v>14674477.036214525</v>
      </c>
      <c r="BB14" s="65">
        <v>14728529.177308526</v>
      </c>
      <c r="BC14" s="65">
        <v>15098049.19012714</v>
      </c>
      <c r="BD14" s="65">
        <v>15575105.536186203</v>
      </c>
      <c r="BE14" s="65">
        <v>15947287.626094397</v>
      </c>
      <c r="BF14" s="65">
        <v>16502353.79799464</v>
      </c>
      <c r="BG14" s="65">
        <v>16861601.207235903</v>
      </c>
      <c r="BH14" s="65">
        <v>17465990.53458482</v>
      </c>
      <c r="BI14" s="65">
        <v>18818168.800589286</v>
      </c>
      <c r="BJ14" s="65">
        <v>18806859.176759053</v>
      </c>
      <c r="BK14" s="65">
        <v>18439006.790941779</v>
      </c>
      <c r="BL14" s="65">
        <v>19401856.549608205</v>
      </c>
      <c r="BM14" s="65">
        <v>19458350.06501963</v>
      </c>
    </row>
    <row r="15" spans="1:65" ht="11.25">
      <c r="A15" s="2"/>
      <c r="B15" s="2"/>
      <c r="C15" s="4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1"/>
      <c r="X15" s="8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</row>
    <row r="16" spans="1:65" ht="11.25">
      <c r="A16" s="2"/>
      <c r="B16" s="63" t="s">
        <v>5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0" t="s">
        <v>5</v>
      </c>
      <c r="X16" s="8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</row>
    <row r="17" spans="1:65" ht="11.25">
      <c r="A17" s="2"/>
      <c r="B17" s="2"/>
      <c r="C17" s="2" t="s">
        <v>1</v>
      </c>
      <c r="D17" s="65">
        <v>1776.57</v>
      </c>
      <c r="E17" s="65">
        <v>1951.58</v>
      </c>
      <c r="F17" s="65">
        <v>2166</v>
      </c>
      <c r="G17" s="65">
        <v>4148.1924376187799</v>
      </c>
      <c r="H17" s="65">
        <v>4181.75370365662</v>
      </c>
      <c r="I17" s="65">
        <v>4215.6888043478557</v>
      </c>
      <c r="J17" s="65">
        <v>7938.9849999999997</v>
      </c>
      <c r="K17" s="65">
        <v>10430.466964241787</v>
      </c>
      <c r="L17" s="65">
        <v>11135.597853909958</v>
      </c>
      <c r="M17" s="65">
        <v>12202.591956036253</v>
      </c>
      <c r="N17" s="65">
        <v>15625.504688399382</v>
      </c>
      <c r="O17" s="65">
        <v>16261.832570252049</v>
      </c>
      <c r="P17" s="65">
        <v>18210.805818732515</v>
      </c>
      <c r="Q17" s="65">
        <v>19576.701469500593</v>
      </c>
      <c r="R17" s="65">
        <v>20060.073840000001</v>
      </c>
      <c r="S17" s="65">
        <v>19949</v>
      </c>
      <c r="T17" s="65">
        <v>20044</v>
      </c>
      <c r="U17" s="65">
        <v>20050</v>
      </c>
      <c r="V17" s="65">
        <v>19412</v>
      </c>
      <c r="W17" s="81"/>
      <c r="X17" s="81" t="s">
        <v>1</v>
      </c>
      <c r="Y17" s="65">
        <v>19515</v>
      </c>
      <c r="Z17" s="65">
        <v>19367</v>
      </c>
      <c r="AA17" s="65">
        <v>19319</v>
      </c>
      <c r="AB17" s="65">
        <v>18935</v>
      </c>
      <c r="AC17" s="65">
        <v>16868.939087593193</v>
      </c>
      <c r="AD17" s="65">
        <v>12510.869987826225</v>
      </c>
      <c r="AE17" s="65">
        <v>11838</v>
      </c>
      <c r="AF17" s="65">
        <v>10418</v>
      </c>
      <c r="AG17" s="65">
        <v>9695</v>
      </c>
      <c r="AH17" s="65">
        <v>7326</v>
      </c>
      <c r="AI17" s="65">
        <v>10147</v>
      </c>
      <c r="AJ17" s="65">
        <v>17376</v>
      </c>
      <c r="AK17" s="65">
        <v>20019</v>
      </c>
      <c r="AL17" s="65">
        <v>19781</v>
      </c>
      <c r="AM17" s="65">
        <v>19775</v>
      </c>
      <c r="AN17" s="65">
        <v>19095.61061</v>
      </c>
      <c r="AO17" s="65">
        <v>18520</v>
      </c>
      <c r="AP17" s="65">
        <v>19194</v>
      </c>
      <c r="AQ17" s="65">
        <v>19262</v>
      </c>
      <c r="AR17" s="65">
        <v>20108.457999999999</v>
      </c>
      <c r="AS17" s="65">
        <v>20130.246999999999</v>
      </c>
      <c r="AT17" s="65">
        <v>21342.14042</v>
      </c>
      <c r="AU17" s="65">
        <v>23536.195</v>
      </c>
      <c r="AV17" s="65">
        <v>24937.283670000001</v>
      </c>
      <c r="AW17" s="65">
        <v>20827.679639999998</v>
      </c>
      <c r="AX17" s="65">
        <v>18103.18</v>
      </c>
      <c r="AY17" s="65">
        <v>16695.92267</v>
      </c>
      <c r="AZ17" s="65">
        <v>15384.86551</v>
      </c>
      <c r="BA17" s="65">
        <v>14027.89027</v>
      </c>
      <c r="BB17" s="65">
        <v>13223.21261</v>
      </c>
      <c r="BC17" s="65">
        <v>12598.08322</v>
      </c>
      <c r="BD17" s="65">
        <v>11176</v>
      </c>
      <c r="BE17" s="65">
        <v>9964.5891200000005</v>
      </c>
      <c r="BF17" s="65">
        <v>9368.3929100000005</v>
      </c>
      <c r="BG17" s="65">
        <v>8530.0788799999991</v>
      </c>
      <c r="BH17" s="65">
        <v>8172</v>
      </c>
      <c r="BI17" s="65">
        <v>7708.7627400000001</v>
      </c>
      <c r="BJ17" s="65">
        <v>7374.5764900000004</v>
      </c>
      <c r="BK17" s="65">
        <v>7556.0439999999999</v>
      </c>
      <c r="BL17" s="65">
        <v>6797.1646499999997</v>
      </c>
      <c r="BM17" s="65">
        <v>7169.67227</v>
      </c>
    </row>
    <row r="18" spans="1:65" ht="11.25">
      <c r="A18" s="2"/>
      <c r="B18" s="2"/>
      <c r="C18" s="2" t="s">
        <v>2</v>
      </c>
      <c r="D18" s="65">
        <v>975360.04</v>
      </c>
      <c r="E18" s="65">
        <v>977588.68</v>
      </c>
      <c r="F18" s="65">
        <v>1051186.05</v>
      </c>
      <c r="G18" s="65">
        <v>1115325.0178445647</v>
      </c>
      <c r="H18" s="65">
        <v>1156810.3518687116</v>
      </c>
      <c r="I18" s="65">
        <v>1149548.4072786798</v>
      </c>
      <c r="J18" s="65">
        <v>1231821.3813</v>
      </c>
      <c r="K18" s="65">
        <v>1210834.101244262</v>
      </c>
      <c r="L18" s="65">
        <v>1197353.9271697656</v>
      </c>
      <c r="M18" s="65">
        <v>1196399.6495113268</v>
      </c>
      <c r="N18" s="65">
        <v>1131962.9726216006</v>
      </c>
      <c r="O18" s="65">
        <v>1104860.0752683468</v>
      </c>
      <c r="P18" s="65">
        <v>1078247.83829566</v>
      </c>
      <c r="Q18" s="65">
        <v>1078686.7644283343</v>
      </c>
      <c r="R18" s="65">
        <v>1060130.8491</v>
      </c>
      <c r="S18" s="65">
        <v>1047989.1622224193</v>
      </c>
      <c r="T18" s="65">
        <v>1109945.2938515423</v>
      </c>
      <c r="U18" s="65">
        <v>1024968.0878563783</v>
      </c>
      <c r="V18" s="65">
        <v>1015969.7725285691</v>
      </c>
      <c r="W18" s="81"/>
      <c r="X18" s="81" t="s">
        <v>2</v>
      </c>
      <c r="Y18" s="65">
        <v>994387.4932686094</v>
      </c>
      <c r="Z18" s="65">
        <v>971078.19726453221</v>
      </c>
      <c r="AA18" s="65">
        <v>953574.97357574641</v>
      </c>
      <c r="AB18" s="65">
        <v>918544.0339955003</v>
      </c>
      <c r="AC18" s="65">
        <v>798256.73819531733</v>
      </c>
      <c r="AD18" s="65">
        <v>759468.07747975737</v>
      </c>
      <c r="AE18" s="65">
        <v>748930</v>
      </c>
      <c r="AF18" s="65">
        <v>756827</v>
      </c>
      <c r="AG18" s="65">
        <v>654297.33400000003</v>
      </c>
      <c r="AH18" s="65">
        <v>615277.20700000005</v>
      </c>
      <c r="AI18" s="65">
        <v>604671.83542999998</v>
      </c>
      <c r="AJ18" s="65">
        <v>430715.99079999997</v>
      </c>
      <c r="AK18" s="65">
        <v>383509.09933</v>
      </c>
      <c r="AL18" s="65">
        <v>360435.68</v>
      </c>
      <c r="AM18" s="65">
        <v>354054.277</v>
      </c>
      <c r="AN18" s="65">
        <v>378840.60600000003</v>
      </c>
      <c r="AO18" s="65">
        <v>571876.67567088245</v>
      </c>
      <c r="AP18" s="65">
        <v>275082.84877203003</v>
      </c>
      <c r="AQ18" s="65">
        <v>325752.51867000002</v>
      </c>
      <c r="AR18" s="65">
        <v>215404.36414000002</v>
      </c>
      <c r="AS18" s="65">
        <v>205078.15243265015</v>
      </c>
      <c r="AT18" s="65">
        <v>190720.36708999999</v>
      </c>
      <c r="AU18" s="65">
        <v>167523.66344999999</v>
      </c>
      <c r="AV18" s="65">
        <v>139258.37002</v>
      </c>
      <c r="AW18" s="65">
        <v>95816.92001999999</v>
      </c>
      <c r="AX18" s="65">
        <v>78531.695600000006</v>
      </c>
      <c r="AY18" s="65">
        <v>70607.088019999996</v>
      </c>
      <c r="AZ18" s="65">
        <v>56001.717839999998</v>
      </c>
      <c r="BA18" s="65">
        <v>52159.676399999997</v>
      </c>
      <c r="BB18" s="65">
        <v>50361.929860000004</v>
      </c>
      <c r="BC18" s="65">
        <v>42018.144749999999</v>
      </c>
      <c r="BD18" s="65">
        <v>40879.92512</v>
      </c>
      <c r="BE18" s="65">
        <v>36546.217430000004</v>
      </c>
      <c r="BF18" s="65">
        <v>38123.605609999999</v>
      </c>
      <c r="BG18" s="65">
        <v>34282.092919999996</v>
      </c>
      <c r="BH18" s="65">
        <v>33603.390809999997</v>
      </c>
      <c r="BI18" s="65">
        <v>51377.476729999995</v>
      </c>
      <c r="BJ18" s="65">
        <v>51491.264579999995</v>
      </c>
      <c r="BK18" s="65">
        <v>46891.017674285991</v>
      </c>
      <c r="BL18" s="65">
        <v>55969.938676155994</v>
      </c>
      <c r="BM18" s="65">
        <v>44330.938660250191</v>
      </c>
    </row>
    <row r="19" spans="1:65" ht="11.25">
      <c r="A19" s="2"/>
      <c r="B19" s="2"/>
      <c r="C19" s="2" t="s">
        <v>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81"/>
      <c r="X19" s="81" t="s">
        <v>3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1512</v>
      </c>
      <c r="AH19" s="65">
        <v>37691</v>
      </c>
      <c r="AI19" s="65">
        <v>67165.243000000002</v>
      </c>
      <c r="AJ19" s="65">
        <v>94288.426000000007</v>
      </c>
      <c r="AK19" s="65">
        <v>153643.6</v>
      </c>
      <c r="AL19" s="65">
        <v>315775.304</v>
      </c>
      <c r="AM19" s="65">
        <v>449464.45299999998</v>
      </c>
      <c r="AN19" s="65">
        <v>596693.97516000003</v>
      </c>
      <c r="AO19" s="65">
        <v>785692.33519000001</v>
      </c>
      <c r="AP19" s="65">
        <v>926681.79651999997</v>
      </c>
      <c r="AQ19" s="65">
        <v>1137028.9690057407</v>
      </c>
      <c r="AR19" s="65">
        <v>1334656.5609326018</v>
      </c>
      <c r="AS19" s="65">
        <v>1477149.139243918</v>
      </c>
      <c r="AT19" s="65">
        <v>1579802.1297792983</v>
      </c>
      <c r="AU19" s="65">
        <v>1505420.5466417242</v>
      </c>
      <c r="AV19" s="65">
        <v>1652367.2510465886</v>
      </c>
      <c r="AW19" s="65">
        <v>1900262.7649406143</v>
      </c>
      <c r="AX19" s="65">
        <v>1988507.5752845369</v>
      </c>
      <c r="AY19" s="65">
        <v>2201511.2490066835</v>
      </c>
      <c r="AZ19" s="65">
        <v>2503665.2358474848</v>
      </c>
      <c r="BA19" s="65">
        <v>2921527.1608588323</v>
      </c>
      <c r="BB19" s="65">
        <v>3199018.2764359568</v>
      </c>
      <c r="BC19" s="65">
        <v>3556278.7482695687</v>
      </c>
      <c r="BD19" s="65">
        <v>4078721.7235536734</v>
      </c>
      <c r="BE19" s="65">
        <v>4535243.5462742737</v>
      </c>
      <c r="BF19" s="65">
        <v>5038763.5622846074</v>
      </c>
      <c r="BG19" s="65">
        <v>5429888.6145772655</v>
      </c>
      <c r="BH19" s="65">
        <v>5881993.7337914938</v>
      </c>
      <c r="BI19" s="65">
        <v>6808518.4743153844</v>
      </c>
      <c r="BJ19" s="65">
        <v>6924991.1837960733</v>
      </c>
      <c r="BK19" s="65">
        <v>6672165.0758873662</v>
      </c>
      <c r="BL19" s="65">
        <v>6953283.1195610519</v>
      </c>
      <c r="BM19" s="65">
        <v>6810023.8875935245</v>
      </c>
    </row>
    <row r="20" spans="1:65" ht="11.25">
      <c r="A20" s="2"/>
      <c r="B20" s="2"/>
      <c r="C20" s="66" t="s">
        <v>4</v>
      </c>
      <c r="D20" s="67">
        <v>45154.89</v>
      </c>
      <c r="E20" s="67">
        <v>37434.660000000003</v>
      </c>
      <c r="F20" s="67">
        <v>44225.37</v>
      </c>
      <c r="G20" s="67">
        <v>49823.505719358182</v>
      </c>
      <c r="H20" s="67">
        <v>48106.360205505742</v>
      </c>
      <c r="I20" s="67">
        <v>47466.637436492761</v>
      </c>
      <c r="J20" s="67">
        <v>41979.101040000001</v>
      </c>
      <c r="K20" s="67">
        <v>38069.533462125386</v>
      </c>
      <c r="L20" s="67">
        <v>42498.926677171483</v>
      </c>
      <c r="M20" s="67">
        <v>45353.349811500011</v>
      </c>
      <c r="N20" s="67">
        <v>51993.468399999998</v>
      </c>
      <c r="O20" s="67">
        <v>45812.346426399265</v>
      </c>
      <c r="P20" s="67">
        <v>43707.249267090141</v>
      </c>
      <c r="Q20" s="67">
        <v>44448.686294375366</v>
      </c>
      <c r="R20" s="67">
        <v>45811.214090000001</v>
      </c>
      <c r="S20" s="67">
        <v>48811.284299999999</v>
      </c>
      <c r="T20" s="67">
        <v>52328.95708</v>
      </c>
      <c r="U20" s="67">
        <v>54086.965090000005</v>
      </c>
      <c r="V20" s="67">
        <v>54956.18507</v>
      </c>
      <c r="W20" s="81"/>
      <c r="X20" s="82" t="s">
        <v>4</v>
      </c>
      <c r="Y20" s="67">
        <v>80497.784240000008</v>
      </c>
      <c r="Z20" s="67">
        <v>78664.908729999996</v>
      </c>
      <c r="AA20" s="67">
        <v>80238.714250000005</v>
      </c>
      <c r="AB20" s="67">
        <v>99473.036240000001</v>
      </c>
      <c r="AC20" s="67">
        <v>100220.46343</v>
      </c>
      <c r="AD20" s="67">
        <v>105860.89052</v>
      </c>
      <c r="AE20" s="67">
        <v>102432</v>
      </c>
      <c r="AF20" s="67">
        <v>103241</v>
      </c>
      <c r="AG20" s="67">
        <v>99264</v>
      </c>
      <c r="AH20" s="67">
        <v>106568</v>
      </c>
      <c r="AI20" s="67">
        <v>107642.152</v>
      </c>
      <c r="AJ20" s="67">
        <v>123653.651</v>
      </c>
      <c r="AK20" s="67">
        <v>138580.35999999999</v>
      </c>
      <c r="AL20" s="67">
        <v>179045.03</v>
      </c>
      <c r="AM20" s="67">
        <v>227821.144</v>
      </c>
      <c r="AN20" s="67">
        <v>293897.01999</v>
      </c>
      <c r="AO20" s="67">
        <v>399447.02838373662</v>
      </c>
      <c r="AP20" s="67">
        <v>449861.20968428347</v>
      </c>
      <c r="AQ20" s="67">
        <v>632175.26376425941</v>
      </c>
      <c r="AR20" s="67">
        <v>624363.58726739837</v>
      </c>
      <c r="AS20" s="67">
        <v>690851.65229728189</v>
      </c>
      <c r="AT20" s="67">
        <v>751697.24798985117</v>
      </c>
      <c r="AU20" s="67">
        <v>725632.17258137569</v>
      </c>
      <c r="AV20" s="67">
        <v>712923.28247341141</v>
      </c>
      <c r="AW20" s="67">
        <v>797894.34545938554</v>
      </c>
      <c r="AX20" s="67">
        <v>839008.5259454631</v>
      </c>
      <c r="AY20" s="67">
        <v>891309.96737721644</v>
      </c>
      <c r="AZ20" s="67">
        <v>974960.7293862442</v>
      </c>
      <c r="BA20" s="67">
        <v>1038129.8711711682</v>
      </c>
      <c r="BB20" s="67">
        <v>1145289.3932040443</v>
      </c>
      <c r="BC20" s="67">
        <v>1281072.5012504309</v>
      </c>
      <c r="BD20" s="67">
        <v>1398998.2996563262</v>
      </c>
      <c r="BE20" s="67">
        <v>1481738.10987</v>
      </c>
      <c r="BF20" s="67">
        <v>1690535.5203553929</v>
      </c>
      <c r="BG20" s="67">
        <v>1766196.7451554062</v>
      </c>
      <c r="BH20" s="67">
        <v>1793565.0947785056</v>
      </c>
      <c r="BI20" s="67">
        <v>2081215.044360436</v>
      </c>
      <c r="BJ20" s="67">
        <v>2090483.854151723</v>
      </c>
      <c r="BK20" s="67">
        <v>2032781.4024126339</v>
      </c>
      <c r="BL20" s="67">
        <v>2143823.4042983954</v>
      </c>
      <c r="BM20" s="67">
        <v>2128213.6730445679</v>
      </c>
    </row>
    <row r="21" spans="1:65" ht="11.25">
      <c r="A21" s="2"/>
      <c r="B21" s="2"/>
      <c r="C21" s="49" t="s">
        <v>0</v>
      </c>
      <c r="D21" s="65">
        <f>SUM(D17:D20)</f>
        <v>1022291.5</v>
      </c>
      <c r="E21" s="65">
        <f>SUM(E17:E20)</f>
        <v>1016974.92</v>
      </c>
      <c r="F21" s="65">
        <f>SUM(F17:F20)</f>
        <v>1097577.4200000002</v>
      </c>
      <c r="G21" s="65">
        <f>SUM(G17:G20)</f>
        <v>1169296.7160015416</v>
      </c>
      <c r="H21" s="65">
        <f>SUM(H17:H20)</f>
        <v>1209098.465777874</v>
      </c>
      <c r="I21" s="65">
        <f t="shared" ref="I21:O21" si="1">SUM(I17:I20)</f>
        <v>1201230.7335195204</v>
      </c>
      <c r="J21" s="65">
        <f t="shared" si="1"/>
        <v>1281739.4673400002</v>
      </c>
      <c r="K21" s="65">
        <f t="shared" si="1"/>
        <v>1259334.1016706291</v>
      </c>
      <c r="L21" s="65">
        <f t="shared" si="1"/>
        <v>1250988.4517008469</v>
      </c>
      <c r="M21" s="65">
        <f t="shared" si="1"/>
        <v>1253955.5912788629</v>
      </c>
      <c r="N21" s="65">
        <f t="shared" si="1"/>
        <v>1199581.9457099999</v>
      </c>
      <c r="O21" s="65">
        <f t="shared" si="1"/>
        <v>1166934.254264998</v>
      </c>
      <c r="P21" s="65">
        <v>1140165.8933814827</v>
      </c>
      <c r="Q21" s="65">
        <v>1142712.1521922103</v>
      </c>
      <c r="R21" s="65">
        <v>1126002.1370299999</v>
      </c>
      <c r="S21" s="65">
        <v>1116749.4465224193</v>
      </c>
      <c r="T21" s="65">
        <v>1182318.2509315424</v>
      </c>
      <c r="U21" s="65">
        <v>1099105.0529463782</v>
      </c>
      <c r="V21" s="65">
        <v>1090337.9575985691</v>
      </c>
      <c r="W21" s="81"/>
      <c r="X21" s="83" t="s">
        <v>0</v>
      </c>
      <c r="Y21" s="65">
        <v>1094400.2775086095</v>
      </c>
      <c r="Z21" s="65">
        <v>1069110.1059945321</v>
      </c>
      <c r="AA21" s="65">
        <v>1053132.6878257464</v>
      </c>
      <c r="AB21" s="65">
        <v>1036952.0702355003</v>
      </c>
      <c r="AC21" s="65">
        <v>915346.14071291056</v>
      </c>
      <c r="AD21" s="65">
        <v>877839.8379875836</v>
      </c>
      <c r="AE21" s="65">
        <v>863200</v>
      </c>
      <c r="AF21" s="65">
        <v>870486</v>
      </c>
      <c r="AG21" s="65">
        <v>764768.33400000003</v>
      </c>
      <c r="AH21" s="65">
        <v>766862.20700000005</v>
      </c>
      <c r="AI21" s="65">
        <v>789626.23043</v>
      </c>
      <c r="AJ21" s="65">
        <v>666034.06779999996</v>
      </c>
      <c r="AK21" s="65">
        <v>695752.05932999996</v>
      </c>
      <c r="AL21" s="65">
        <v>875037.01399999997</v>
      </c>
      <c r="AM21" s="65">
        <v>1051114.8740000001</v>
      </c>
      <c r="AN21" s="65">
        <v>1288527.2117600001</v>
      </c>
      <c r="AO21" s="65">
        <v>1775536.0392446192</v>
      </c>
      <c r="AP21" s="65">
        <v>1670819.8549763134</v>
      </c>
      <c r="AQ21" s="65">
        <v>2114218.7514400003</v>
      </c>
      <c r="AR21" s="65">
        <v>2194532.9703400005</v>
      </c>
      <c r="AS21" s="65">
        <v>2393209.19097385</v>
      </c>
      <c r="AT21" s="65">
        <v>2543561.8852791493</v>
      </c>
      <c r="AU21" s="65">
        <v>2422112.5776730999</v>
      </c>
      <c r="AV21" s="65">
        <v>2529486.1872100001</v>
      </c>
      <c r="AW21" s="65">
        <v>2814801.71006</v>
      </c>
      <c r="AX21" s="65">
        <v>2924150.9768300001</v>
      </c>
      <c r="AY21" s="65">
        <v>3180124.2270738999</v>
      </c>
      <c r="AZ21" s="65">
        <v>3550012.5485837292</v>
      </c>
      <c r="BA21" s="65">
        <v>4025844.5987000004</v>
      </c>
      <c r="BB21" s="65">
        <v>4407892.8121100012</v>
      </c>
      <c r="BC21" s="65">
        <v>4891967.4774899995</v>
      </c>
      <c r="BD21" s="65">
        <v>5529775.9483299991</v>
      </c>
      <c r="BE21" s="65">
        <v>6063492.4626942733</v>
      </c>
      <c r="BF21" s="65">
        <v>6776791.0811600005</v>
      </c>
      <c r="BG21" s="65">
        <v>7238897.5315326713</v>
      </c>
      <c r="BH21" s="65">
        <v>7717334.2193799987</v>
      </c>
      <c r="BI21" s="65">
        <v>8948819.7581458203</v>
      </c>
      <c r="BJ21" s="65">
        <v>9074340.8790177964</v>
      </c>
      <c r="BK21" s="65">
        <v>8759393.5399742853</v>
      </c>
      <c r="BL21" s="65">
        <v>9159873.6271856036</v>
      </c>
      <c r="BM21" s="65">
        <v>8989738.1715683416</v>
      </c>
    </row>
    <row r="22" spans="1:65" ht="11.25">
      <c r="A22" s="2"/>
      <c r="B22" s="2"/>
      <c r="C22" s="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1"/>
      <c r="X22" s="81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</row>
    <row r="23" spans="1:65" ht="11.25">
      <c r="A23" s="2"/>
      <c r="B23" s="63" t="s">
        <v>8</v>
      </c>
      <c r="C23" s="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80" t="s">
        <v>8</v>
      </c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</row>
    <row r="24" spans="1:65" ht="11.25">
      <c r="A24" s="2"/>
      <c r="B24" s="2"/>
      <c r="C24" s="2" t="s">
        <v>1</v>
      </c>
      <c r="D24" s="65">
        <v>2305283.56</v>
      </c>
      <c r="E24" s="65">
        <v>2347368.1800000002</v>
      </c>
      <c r="F24" s="65">
        <v>2479263.65</v>
      </c>
      <c r="G24" s="65">
        <v>2504248.7404300258</v>
      </c>
      <c r="H24" s="65">
        <v>2555698.3101313352</v>
      </c>
      <c r="I24" s="65">
        <v>2602369.2364496849</v>
      </c>
      <c r="J24" s="65">
        <v>2736786.6944942623</v>
      </c>
      <c r="K24" s="65">
        <v>2799777.313459998</v>
      </c>
      <c r="L24" s="65">
        <v>2848441.2926618243</v>
      </c>
      <c r="M24" s="65">
        <v>2894650.9540375574</v>
      </c>
      <c r="N24" s="65">
        <v>3070550.0654681055</v>
      </c>
      <c r="O24" s="65">
        <v>3128271.5244395342</v>
      </c>
      <c r="P24" s="65">
        <v>3170904.3566826498</v>
      </c>
      <c r="Q24" s="65">
        <v>3213147.7054915284</v>
      </c>
      <c r="R24" s="65">
        <v>3373308.4363029907</v>
      </c>
      <c r="S24" s="65">
        <v>3432586.157588433</v>
      </c>
      <c r="T24" s="65">
        <v>3452246.8765224568</v>
      </c>
      <c r="U24" s="65">
        <v>3489990.5518140555</v>
      </c>
      <c r="V24" s="65">
        <v>3717334.5072618369</v>
      </c>
      <c r="W24" s="81"/>
      <c r="X24" s="81" t="s">
        <v>1</v>
      </c>
      <c r="Y24" s="65">
        <v>3714901.0217379965</v>
      </c>
      <c r="Z24" s="65">
        <v>3746929.7918518651</v>
      </c>
      <c r="AA24" s="65">
        <v>3795269.1145818583</v>
      </c>
      <c r="AB24" s="65">
        <v>3985092.8625742453</v>
      </c>
      <c r="AC24" s="65">
        <v>4051943.3840636476</v>
      </c>
      <c r="AD24" s="65">
        <v>4052634.22358</v>
      </c>
      <c r="AE24" s="65">
        <v>4085621.0409319308</v>
      </c>
      <c r="AF24" s="65">
        <v>4347958.3278776798</v>
      </c>
      <c r="AG24" s="65">
        <v>4411302.3880000003</v>
      </c>
      <c r="AH24" s="65">
        <v>4453806.2410967657</v>
      </c>
      <c r="AI24" s="65">
        <v>4467898.9031854589</v>
      </c>
      <c r="AJ24" s="65">
        <v>4535407.9010150963</v>
      </c>
      <c r="AK24" s="65">
        <v>4549216.3703760374</v>
      </c>
      <c r="AL24" s="65">
        <v>4541146.642710031</v>
      </c>
      <c r="AM24" s="65">
        <v>4541160.7420604033</v>
      </c>
      <c r="AN24" s="65">
        <v>4660543.7372965394</v>
      </c>
      <c r="AO24" s="65">
        <v>4738747.0671363557</v>
      </c>
      <c r="AP24" s="65">
        <v>4749595.6060023168</v>
      </c>
      <c r="AQ24" s="65">
        <v>4735913.4352259366</v>
      </c>
      <c r="AR24" s="65">
        <v>4762019.5375364833</v>
      </c>
      <c r="AS24" s="65">
        <v>4761835.4144980013</v>
      </c>
      <c r="AT24" s="65">
        <v>4760657.7544147335</v>
      </c>
      <c r="AU24" s="65">
        <v>4766925.7159130173</v>
      </c>
      <c r="AV24" s="65">
        <v>4806123.5485595549</v>
      </c>
      <c r="AW24" s="65">
        <v>4740327.0253177825</v>
      </c>
      <c r="AX24" s="65">
        <v>4716527.6800472075</v>
      </c>
      <c r="AY24" s="65">
        <v>4689098.9433756033</v>
      </c>
      <c r="AZ24" s="65">
        <v>4680760.3921950236</v>
      </c>
      <c r="BA24" s="65">
        <v>4649150.9958747998</v>
      </c>
      <c r="BB24" s="65">
        <v>4631045.1519293198</v>
      </c>
      <c r="BC24" s="65">
        <v>4601812.874424722</v>
      </c>
      <c r="BD24" s="65">
        <v>4602674.0146928728</v>
      </c>
      <c r="BE24" s="65">
        <v>4571257.3366949074</v>
      </c>
      <c r="BF24" s="65">
        <v>4546327.0343151856</v>
      </c>
      <c r="BG24" s="65">
        <v>4501053.03703418</v>
      </c>
      <c r="BH24" s="65">
        <v>4489031.7379447678</v>
      </c>
      <c r="BI24" s="65">
        <v>4448640.5764046824</v>
      </c>
      <c r="BJ24" s="65">
        <v>4415299.3730328446</v>
      </c>
      <c r="BK24" s="65">
        <v>4382191.0439624675</v>
      </c>
      <c r="BL24" s="65">
        <v>4370146.7566991439</v>
      </c>
      <c r="BM24" s="65">
        <v>4336535.0265995907</v>
      </c>
    </row>
    <row r="25" spans="1:65" ht="11.25">
      <c r="A25" s="2"/>
      <c r="B25" s="2"/>
      <c r="C25" s="2" t="s">
        <v>2</v>
      </c>
      <c r="D25" s="65">
        <v>1320867.83</v>
      </c>
      <c r="E25" s="65">
        <v>1346306.84</v>
      </c>
      <c r="F25" s="65">
        <v>1393593.39</v>
      </c>
      <c r="G25" s="65">
        <v>1474758.4725977068</v>
      </c>
      <c r="H25" s="65">
        <v>1499178.6233603593</v>
      </c>
      <c r="I25" s="65">
        <v>1519570.1303551262</v>
      </c>
      <c r="J25" s="65">
        <v>1567819.5818557374</v>
      </c>
      <c r="K25" s="65">
        <v>1594692.689109487</v>
      </c>
      <c r="L25" s="65">
        <v>1613636.0553768764</v>
      </c>
      <c r="M25" s="65">
        <v>1627864.1390603594</v>
      </c>
      <c r="N25" s="65">
        <v>1682072.0698318942</v>
      </c>
      <c r="O25" s="65">
        <v>1704272.8683927199</v>
      </c>
      <c r="P25" s="65">
        <v>1725442.308969639</v>
      </c>
      <c r="Q25" s="65">
        <v>1736629.7136101671</v>
      </c>
      <c r="R25" s="65">
        <v>1764035.6910670097</v>
      </c>
      <c r="S25" s="65">
        <v>1769941.8723158112</v>
      </c>
      <c r="T25" s="65">
        <v>1820457.737884867</v>
      </c>
      <c r="U25" s="65">
        <v>1826293.0332142357</v>
      </c>
      <c r="V25" s="65">
        <v>1919890.963425359</v>
      </c>
      <c r="W25" s="81"/>
      <c r="X25" s="81" t="s">
        <v>2</v>
      </c>
      <c r="Y25" s="65">
        <v>1878378.6347307805</v>
      </c>
      <c r="Z25" s="65">
        <v>1918746.4649096408</v>
      </c>
      <c r="AA25" s="65">
        <v>1927209.7634454933</v>
      </c>
      <c r="AB25" s="65">
        <v>1959064.5784942529</v>
      </c>
      <c r="AC25" s="65">
        <v>1943374.8206757626</v>
      </c>
      <c r="AD25" s="65">
        <v>1976057.34956</v>
      </c>
      <c r="AE25" s="65">
        <v>1981884.959068069</v>
      </c>
      <c r="AF25" s="65">
        <v>2042349.6721223202</v>
      </c>
      <c r="AG25" s="65">
        <v>2024783.2110000001</v>
      </c>
      <c r="AH25" s="65">
        <v>2024389.8368832334</v>
      </c>
      <c r="AI25" s="65">
        <v>2037762.8103045411</v>
      </c>
      <c r="AJ25" s="65">
        <v>2038023.5443949031</v>
      </c>
      <c r="AK25" s="65">
        <v>2019964.7566389621</v>
      </c>
      <c r="AL25" s="65">
        <v>2034630.2830949693</v>
      </c>
      <c r="AM25" s="65">
        <v>2029556.4106795969</v>
      </c>
      <c r="AN25" s="65">
        <v>2037688.6668534607</v>
      </c>
      <c r="AO25" s="65">
        <v>1957274.281588288</v>
      </c>
      <c r="AP25" s="65">
        <v>1951953.5560114484</v>
      </c>
      <c r="AQ25" s="65">
        <v>1943236.4106940634</v>
      </c>
      <c r="AR25" s="65">
        <v>1933526.8780535175</v>
      </c>
      <c r="AS25" s="65">
        <v>1921474.7561197483</v>
      </c>
      <c r="AT25" s="65">
        <v>1913734.5195218408</v>
      </c>
      <c r="AU25" s="65">
        <v>1902388.0109169828</v>
      </c>
      <c r="AV25" s="65">
        <v>1898373.2800604848</v>
      </c>
      <c r="AW25" s="65">
        <v>1924549.6782778213</v>
      </c>
      <c r="AX25" s="65">
        <v>1908307.0795527934</v>
      </c>
      <c r="AY25" s="65">
        <v>1892878.306535712</v>
      </c>
      <c r="AZ25" s="65">
        <v>1885703.8178597298</v>
      </c>
      <c r="BA25" s="65">
        <v>1872001.9772878382</v>
      </c>
      <c r="BB25" s="65">
        <v>1858706.2570687272</v>
      </c>
      <c r="BC25" s="65">
        <v>1841853.6525975729</v>
      </c>
      <c r="BD25" s="65">
        <v>1835717.5394160375</v>
      </c>
      <c r="BE25" s="65">
        <v>1808028.5791922279</v>
      </c>
      <c r="BF25" s="65">
        <v>1775295.5220373485</v>
      </c>
      <c r="BG25" s="65">
        <v>1756569.339292373</v>
      </c>
      <c r="BH25" s="65">
        <v>1753188.2783595682</v>
      </c>
      <c r="BI25" s="65">
        <v>1732748.8325628252</v>
      </c>
      <c r="BJ25" s="65">
        <v>1720569.6769819446</v>
      </c>
      <c r="BK25" s="65">
        <v>1697925.2467437449</v>
      </c>
      <c r="BL25" s="65">
        <v>1691656.3974925417</v>
      </c>
      <c r="BM25" s="65">
        <v>1664950.4575308152</v>
      </c>
    </row>
    <row r="26" spans="1:65" ht="11.25">
      <c r="A26" s="2"/>
      <c r="B26" s="2"/>
      <c r="C26" s="2" t="s">
        <v>3</v>
      </c>
      <c r="D26" s="65">
        <v>278865.23</v>
      </c>
      <c r="E26" s="65">
        <v>249438.64</v>
      </c>
      <c r="F26" s="65">
        <v>338587.85</v>
      </c>
      <c r="G26" s="65">
        <v>359535.43916231254</v>
      </c>
      <c r="H26" s="65">
        <v>336528.78357156628</v>
      </c>
      <c r="I26" s="65">
        <v>319584.10094745964</v>
      </c>
      <c r="J26" s="65">
        <v>371522.52929855522</v>
      </c>
      <c r="K26" s="65">
        <v>379980.79543662653</v>
      </c>
      <c r="L26" s="65">
        <v>457670.97201643838</v>
      </c>
      <c r="M26" s="65">
        <v>524283.09966077283</v>
      </c>
      <c r="N26" s="65">
        <v>626001.30166347534</v>
      </c>
      <c r="O26" s="65">
        <v>720212.08044887404</v>
      </c>
      <c r="P26" s="65">
        <v>758648.4925468053</v>
      </c>
      <c r="Q26" s="65">
        <v>802979.37819075363</v>
      </c>
      <c r="R26" s="65">
        <v>925408.46147808956</v>
      </c>
      <c r="S26" s="65">
        <v>1019361.0288058687</v>
      </c>
      <c r="T26" s="65">
        <v>1126812.6507004271</v>
      </c>
      <c r="U26" s="65">
        <v>1243079.6631716024</v>
      </c>
      <c r="V26" s="65">
        <v>1386454.489140548</v>
      </c>
      <c r="W26" s="81"/>
      <c r="X26" s="81" t="s">
        <v>3</v>
      </c>
      <c r="Y26" s="65">
        <v>1565689.1943099664</v>
      </c>
      <c r="Z26" s="65">
        <v>1485488.2010972658</v>
      </c>
      <c r="AA26" s="65">
        <v>1601913.8663341999</v>
      </c>
      <c r="AB26" s="65">
        <v>1795324.6877831763</v>
      </c>
      <c r="AC26" s="65">
        <v>1889789.8020400996</v>
      </c>
      <c r="AD26" s="65">
        <v>2045066.8832030613</v>
      </c>
      <c r="AE26" s="65">
        <v>2067495.9275418352</v>
      </c>
      <c r="AF26" s="65">
        <v>2007435.3338019024</v>
      </c>
      <c r="AG26" s="65">
        <v>1849487.2</v>
      </c>
      <c r="AH26" s="65">
        <v>1863317.92464253</v>
      </c>
      <c r="AI26" s="65">
        <v>1680480.1697778678</v>
      </c>
      <c r="AJ26" s="65">
        <v>1474824.0238653342</v>
      </c>
      <c r="AK26" s="65">
        <v>1476287.5750788886</v>
      </c>
      <c r="AL26" s="65">
        <v>1787205.6129045347</v>
      </c>
      <c r="AM26" s="65">
        <v>2082903.7522402473</v>
      </c>
      <c r="AN26" s="65">
        <v>2270123.1639337582</v>
      </c>
      <c r="AO26" s="65">
        <v>2517789.5674755978</v>
      </c>
      <c r="AP26" s="65">
        <v>2464049.2830282436</v>
      </c>
      <c r="AQ26" s="65">
        <v>2651110.4737020032</v>
      </c>
      <c r="AR26" s="65">
        <v>2901798.2205940331</v>
      </c>
      <c r="AS26" s="65">
        <v>2907314.9829351609</v>
      </c>
      <c r="AT26" s="65">
        <v>2848430.512971398</v>
      </c>
      <c r="AU26" s="65">
        <v>2422259.6742328689</v>
      </c>
      <c r="AV26" s="65">
        <v>2631541.0836835625</v>
      </c>
      <c r="AW26" s="65">
        <v>2876331.6103747664</v>
      </c>
      <c r="AX26" s="65">
        <v>2806834.2632562998</v>
      </c>
      <c r="AY26" s="65">
        <v>3000068.5951931905</v>
      </c>
      <c r="AZ26" s="65">
        <v>3077118.4249053448</v>
      </c>
      <c r="BA26" s="65">
        <v>3290618.7760303854</v>
      </c>
      <c r="BB26" s="65">
        <v>3231162.0690791127</v>
      </c>
      <c r="BC26" s="65">
        <v>3392192.4137480529</v>
      </c>
      <c r="BD26" s="65">
        <v>3543878.1743803476</v>
      </c>
      <c r="BE26" s="65">
        <v>3598901.6345080216</v>
      </c>
      <c r="BF26" s="65">
        <v>3780999.5985143208</v>
      </c>
      <c r="BG26" s="65">
        <v>3937425.5651864484</v>
      </c>
      <c r="BH26" s="65">
        <v>4044480.1672854233</v>
      </c>
      <c r="BI26" s="65">
        <v>4577644.4114356823</v>
      </c>
      <c r="BJ26" s="65">
        <v>4451843.6605217084</v>
      </c>
      <c r="BK26" s="65">
        <v>4127694.0088607068</v>
      </c>
      <c r="BL26" s="65">
        <v>4376825.2679523304</v>
      </c>
      <c r="BM26" s="65">
        <v>4082387.1750831152</v>
      </c>
    </row>
    <row r="27" spans="1:65" ht="11.25">
      <c r="A27" s="2"/>
      <c r="B27" s="2"/>
      <c r="C27" s="66" t="s">
        <v>4</v>
      </c>
      <c r="D27" s="67">
        <v>129970.52</v>
      </c>
      <c r="E27" s="67">
        <v>116653.55</v>
      </c>
      <c r="F27" s="67">
        <v>156929.34</v>
      </c>
      <c r="G27" s="67">
        <v>161696.50900784507</v>
      </c>
      <c r="H27" s="67">
        <v>151063.63152746798</v>
      </c>
      <c r="I27" s="67">
        <v>142330.3342690854</v>
      </c>
      <c r="J27" s="67">
        <v>168453.48500144476</v>
      </c>
      <c r="K27" s="67">
        <v>170657.75233359612</v>
      </c>
      <c r="L27" s="67">
        <v>204266.83447189254</v>
      </c>
      <c r="M27" s="67">
        <v>228701.0131605069</v>
      </c>
      <c r="N27" s="67">
        <v>271532.27336400864</v>
      </c>
      <c r="O27" s="67">
        <v>308455.44799727388</v>
      </c>
      <c r="P27" s="67">
        <v>323347.73375446134</v>
      </c>
      <c r="Q27" s="67">
        <v>337339.76226586732</v>
      </c>
      <c r="R27" s="67">
        <v>379096.72735191038</v>
      </c>
      <c r="S27" s="67">
        <v>415319.01323413139</v>
      </c>
      <c r="T27" s="67">
        <v>460177.01787957281</v>
      </c>
      <c r="U27" s="67">
        <v>506006.61001641769</v>
      </c>
      <c r="V27" s="67">
        <v>593452.21837382694</v>
      </c>
      <c r="W27" s="81"/>
      <c r="X27" s="82" t="s">
        <v>4</v>
      </c>
      <c r="Y27" s="67">
        <v>673254.27132703364</v>
      </c>
      <c r="Z27" s="67">
        <v>641370.32688863412</v>
      </c>
      <c r="AA27" s="67">
        <v>690093.85735940037</v>
      </c>
      <c r="AB27" s="67">
        <v>780013.28528857394</v>
      </c>
      <c r="AC27" s="67">
        <v>822633.61047887639</v>
      </c>
      <c r="AD27" s="67">
        <v>892108.23598023853</v>
      </c>
      <c r="AE27" s="67">
        <v>901876.70235827472</v>
      </c>
      <c r="AF27" s="67">
        <v>873212.30002119753</v>
      </c>
      <c r="AG27" s="67">
        <v>827214.84600000002</v>
      </c>
      <c r="AH27" s="67">
        <v>832033.51031446829</v>
      </c>
      <c r="AI27" s="67">
        <v>741774.227438531</v>
      </c>
      <c r="AJ27" s="67">
        <v>649629.61393540504</v>
      </c>
      <c r="AK27" s="67">
        <v>656963.63848220266</v>
      </c>
      <c r="AL27" s="67">
        <v>796066.47953811043</v>
      </c>
      <c r="AM27" s="67">
        <v>927975.37138472951</v>
      </c>
      <c r="AN27" s="67">
        <v>1015832.6181361615</v>
      </c>
      <c r="AO27" s="67">
        <v>1130476.9593810316</v>
      </c>
      <c r="AP27" s="67">
        <v>1101231.9886102981</v>
      </c>
      <c r="AQ27" s="67">
        <v>1176709.9241365544</v>
      </c>
      <c r="AR27" s="67">
        <v>1294198.8722718665</v>
      </c>
      <c r="AS27" s="67">
        <v>1299030.1307639678</v>
      </c>
      <c r="AT27" s="67">
        <v>1268375.721140584</v>
      </c>
      <c r="AU27" s="67">
        <v>1072507.8814134866</v>
      </c>
      <c r="AV27" s="67">
        <v>1173056.2819236442</v>
      </c>
      <c r="AW27" s="67">
        <v>1265246.5131909815</v>
      </c>
      <c r="AX27" s="67">
        <v>1229777.0662629441</v>
      </c>
      <c r="AY27" s="67">
        <v>1296433.0502434496</v>
      </c>
      <c r="AZ27" s="67">
        <v>1325076.7435788373</v>
      </c>
      <c r="BA27" s="67">
        <v>1411209.6866542888</v>
      </c>
      <c r="BB27" s="67">
        <v>1379246.9698502107</v>
      </c>
      <c r="BC27" s="67">
        <v>1449549.532783811</v>
      </c>
      <c r="BD27" s="67">
        <v>1521565.2443285214</v>
      </c>
      <c r="BE27" s="67">
        <v>1543697.1642071602</v>
      </c>
      <c r="BF27" s="67">
        <v>1612753.8530256795</v>
      </c>
      <c r="BG27" s="67">
        <v>1655454.6245135292</v>
      </c>
      <c r="BH27" s="67">
        <v>1696672.1081146116</v>
      </c>
      <c r="BI27" s="67">
        <v>1909267.0864043145</v>
      </c>
      <c r="BJ27" s="67">
        <v>1853451.7792607546</v>
      </c>
      <c r="BK27" s="67">
        <v>1710955.0069092882</v>
      </c>
      <c r="BL27" s="67">
        <v>1810675.042727669</v>
      </c>
      <c r="BM27" s="67">
        <v>1694517.5060168849</v>
      </c>
    </row>
    <row r="28" spans="1:65" ht="11.25">
      <c r="A28" s="2"/>
      <c r="B28" s="2"/>
      <c r="C28" s="49" t="s">
        <v>0</v>
      </c>
      <c r="D28" s="65">
        <f>SUM(D24:D27)</f>
        <v>4034987.14</v>
      </c>
      <c r="E28" s="65">
        <f>SUM(E24:E27)</f>
        <v>4059767.2100000004</v>
      </c>
      <c r="F28" s="65">
        <f>SUM(F24:F27)</f>
        <v>4368374.2299999995</v>
      </c>
      <c r="G28" s="65">
        <f>SUM(G24:G27)</f>
        <v>4500239.1611978896</v>
      </c>
      <c r="H28" s="65">
        <f>SUM(H24:H27)</f>
        <v>4542469.3485907288</v>
      </c>
      <c r="I28" s="65">
        <f t="shared" ref="I28:O28" si="2">SUM(I24:I27)</f>
        <v>4583853.8020213554</v>
      </c>
      <c r="J28" s="65">
        <f t="shared" si="2"/>
        <v>4844582.2906499999</v>
      </c>
      <c r="K28" s="65">
        <f t="shared" si="2"/>
        <v>4945108.5503397081</v>
      </c>
      <c r="L28" s="65">
        <f t="shared" si="2"/>
        <v>5124015.1545270309</v>
      </c>
      <c r="M28" s="65">
        <f t="shared" si="2"/>
        <v>5275499.2059191968</v>
      </c>
      <c r="N28" s="65">
        <f t="shared" si="2"/>
        <v>5650155.7103274828</v>
      </c>
      <c r="O28" s="65">
        <f t="shared" si="2"/>
        <v>5861211.9212784022</v>
      </c>
      <c r="P28" s="65">
        <v>5978342.8919535559</v>
      </c>
      <c r="Q28" s="65">
        <v>6090096.5595583171</v>
      </c>
      <c r="R28" s="65">
        <v>6441849.3162000002</v>
      </c>
      <c r="S28" s="65">
        <v>6637208.0719442442</v>
      </c>
      <c r="T28" s="65">
        <v>6859694.2829873236</v>
      </c>
      <c r="U28" s="65">
        <v>7065369.8582163109</v>
      </c>
      <c r="V28" s="65">
        <v>7617132.1782015702</v>
      </c>
      <c r="W28" s="81"/>
      <c r="X28" s="83" t="s">
        <v>0</v>
      </c>
      <c r="Y28" s="65">
        <v>7832223.1221057773</v>
      </c>
      <c r="Z28" s="65">
        <v>7792534.7847474059</v>
      </c>
      <c r="AA28" s="65">
        <v>8014486.6017209515</v>
      </c>
      <c r="AB28" s="65">
        <v>8519495.4141402487</v>
      </c>
      <c r="AC28" s="65">
        <v>8707741.6172583867</v>
      </c>
      <c r="AD28" s="65">
        <v>8965866.6923232991</v>
      </c>
      <c r="AE28" s="65">
        <v>9036878.629900109</v>
      </c>
      <c r="AF28" s="65">
        <v>9270955.6338231005</v>
      </c>
      <c r="AG28" s="65">
        <v>9112787.6450000014</v>
      </c>
      <c r="AH28" s="65">
        <v>9173547.5129369982</v>
      </c>
      <c r="AI28" s="65">
        <v>8927916.1107064001</v>
      </c>
      <c r="AJ28" s="65">
        <v>8697885.0832107384</v>
      </c>
      <c r="AK28" s="65">
        <v>8702432.3405760899</v>
      </c>
      <c r="AL28" s="65">
        <v>9159049.0182476453</v>
      </c>
      <c r="AM28" s="65">
        <v>9581596.2763649765</v>
      </c>
      <c r="AN28" s="65">
        <v>9984188.1862199195</v>
      </c>
      <c r="AO28" s="65">
        <v>10344287.875581272</v>
      </c>
      <c r="AP28" s="65">
        <v>10266830.433652306</v>
      </c>
      <c r="AQ28" s="65">
        <v>10506970.243758557</v>
      </c>
      <c r="AR28" s="65">
        <v>10891543.508455902</v>
      </c>
      <c r="AS28" s="65">
        <v>10889655.284316879</v>
      </c>
      <c r="AT28" s="65">
        <v>10791198.508048557</v>
      </c>
      <c r="AU28" s="65">
        <v>10164081.282476354</v>
      </c>
      <c r="AV28" s="65">
        <v>10509094.194227247</v>
      </c>
      <c r="AW28" s="65">
        <v>10806454.827161351</v>
      </c>
      <c r="AX28" s="65">
        <v>10661446.089119244</v>
      </c>
      <c r="AY28" s="65">
        <v>10878478.895347957</v>
      </c>
      <c r="AZ28" s="65">
        <v>10968659.378538936</v>
      </c>
      <c r="BA28" s="65">
        <v>11222981.435847312</v>
      </c>
      <c r="BB28" s="65">
        <v>11100160.447927371</v>
      </c>
      <c r="BC28" s="65">
        <v>11285408.473554157</v>
      </c>
      <c r="BD28" s="65">
        <v>11503834.972817779</v>
      </c>
      <c r="BE28" s="65">
        <v>11521884.714602318</v>
      </c>
      <c r="BF28" s="65">
        <v>11715376.007892534</v>
      </c>
      <c r="BG28" s="65">
        <v>11850502.566026531</v>
      </c>
      <c r="BH28" s="65">
        <v>11983372.291704372</v>
      </c>
      <c r="BI28" s="65">
        <v>12668300.906807505</v>
      </c>
      <c r="BJ28" s="65">
        <v>12441164.489797253</v>
      </c>
      <c r="BK28" s="65">
        <v>11918765.306476207</v>
      </c>
      <c r="BL28" s="65">
        <v>12249303.464871686</v>
      </c>
      <c r="BM28" s="65">
        <v>11778390.165230405</v>
      </c>
    </row>
    <row r="29" spans="1:65" ht="11.25">
      <c r="A29" s="2"/>
      <c r="B29" s="2"/>
      <c r="C29" s="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81"/>
      <c r="X29" s="81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</row>
    <row r="30" spans="1:65" ht="11.25">
      <c r="A30" s="2"/>
      <c r="B30" s="70" t="s">
        <v>6</v>
      </c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85" t="s">
        <v>6</v>
      </c>
      <c r="X30" s="86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</row>
    <row r="31" spans="1:65" ht="11.25">
      <c r="A31" s="2"/>
      <c r="B31" s="71"/>
      <c r="C31" s="71" t="s">
        <v>2</v>
      </c>
      <c r="D31" s="65">
        <v>3324076.27</v>
      </c>
      <c r="E31" s="65">
        <v>3372570.48</v>
      </c>
      <c r="F31" s="65">
        <v>3383015.57</v>
      </c>
      <c r="G31" s="65">
        <v>3412256.640632113</v>
      </c>
      <c r="H31" s="65">
        <v>3433072.50086809</v>
      </c>
      <c r="I31" s="65">
        <v>3474248</v>
      </c>
      <c r="J31" s="65">
        <v>3551284.2613400002</v>
      </c>
      <c r="K31" s="65">
        <v>3567276.7675682255</v>
      </c>
      <c r="L31" s="65">
        <v>3580978.7285715342</v>
      </c>
      <c r="M31" s="65">
        <v>3616549.736261107</v>
      </c>
      <c r="N31" s="65">
        <v>3701253.433913352</v>
      </c>
      <c r="O31" s="65">
        <v>3710602.514588601</v>
      </c>
      <c r="P31" s="65">
        <v>3717783.9184555821</v>
      </c>
      <c r="Q31" s="65">
        <v>3759068.8236006629</v>
      </c>
      <c r="R31" s="65">
        <v>3810899</v>
      </c>
      <c r="S31" s="65">
        <v>3850627.9040805055</v>
      </c>
      <c r="T31" s="65">
        <v>3859201.3020354873</v>
      </c>
      <c r="U31" s="65">
        <v>3973998.6910456815</v>
      </c>
      <c r="V31" s="65">
        <v>4093965</v>
      </c>
      <c r="W31" s="86"/>
      <c r="X31" s="86" t="s">
        <v>74</v>
      </c>
      <c r="Y31" s="65">
        <v>3829300.9210000001</v>
      </c>
      <c r="Z31" s="65">
        <v>3824747.3050000002</v>
      </c>
      <c r="AA31" s="65">
        <v>3850874</v>
      </c>
      <c r="AB31" s="65">
        <v>3862680</v>
      </c>
      <c r="AC31" s="65">
        <v>3859286.8249158403</v>
      </c>
      <c r="AD31" s="65">
        <v>3873060.7981136343</v>
      </c>
      <c r="AE31" s="65">
        <v>3880630</v>
      </c>
      <c r="AF31" s="65">
        <v>3933282.3</v>
      </c>
      <c r="AG31" s="65">
        <v>3951602.4989999998</v>
      </c>
      <c r="AH31" s="65">
        <v>3958343.0935500003</v>
      </c>
      <c r="AI31" s="65">
        <v>4019151.1823807205</v>
      </c>
      <c r="AJ31" s="65">
        <v>4071141.7682799995</v>
      </c>
      <c r="AK31" s="65">
        <v>4038013.3041000003</v>
      </c>
      <c r="AL31" s="65">
        <v>4035162.5482399999</v>
      </c>
      <c r="AM31" s="65">
        <v>4069806.0629699999</v>
      </c>
      <c r="AN31" s="65">
        <v>4116636.6118700001</v>
      </c>
      <c r="AO31" s="65">
        <v>4266472.0593800005</v>
      </c>
      <c r="AP31" s="65">
        <v>4563425.5315061677</v>
      </c>
      <c r="AQ31" s="65">
        <v>4573205.846037209</v>
      </c>
      <c r="AR31" s="65">
        <v>4782838.4069400011</v>
      </c>
      <c r="AS31" s="65">
        <v>4809893.9399900166</v>
      </c>
      <c r="AT31" s="65">
        <v>4800597.6132174339</v>
      </c>
      <c r="AU31" s="65">
        <v>4791898.2627878999</v>
      </c>
      <c r="AV31" s="65">
        <v>4808291.1240190351</v>
      </c>
      <c r="AW31" s="65">
        <v>4780045.9357434958</v>
      </c>
      <c r="AX31" s="65">
        <v>4780637.7966597015</v>
      </c>
      <c r="AY31" s="65">
        <v>4777144.086843268</v>
      </c>
      <c r="AZ31" s="65">
        <v>4722822.9025195464</v>
      </c>
      <c r="BA31" s="65">
        <v>4703375.5178120835</v>
      </c>
      <c r="BB31" s="65">
        <v>4683438.7490706714</v>
      </c>
      <c r="BC31" s="65">
        <v>4688267.8436022811</v>
      </c>
      <c r="BD31" s="65">
        <v>4557671.1782781314</v>
      </c>
      <c r="BE31" s="65">
        <v>4517127.6213574531</v>
      </c>
      <c r="BF31" s="65">
        <v>4511688.2188650593</v>
      </c>
      <c r="BG31" s="65">
        <v>4501416.3580906661</v>
      </c>
      <c r="BH31" s="65">
        <v>4466756.4094992103</v>
      </c>
      <c r="BI31" s="65">
        <v>4453372.9618744776</v>
      </c>
      <c r="BJ31" s="65">
        <v>4398722.5077549433</v>
      </c>
      <c r="BK31" s="65">
        <v>4385043.0467485273</v>
      </c>
      <c r="BL31" s="65">
        <v>4361809.5052226624</v>
      </c>
      <c r="BM31" s="65">
        <v>4316901.9563899692</v>
      </c>
    </row>
    <row r="32" spans="1:65" ht="11.25">
      <c r="A32" s="2"/>
      <c r="B32" s="71"/>
      <c r="C32" s="72" t="s">
        <v>4</v>
      </c>
      <c r="D32" s="67">
        <v>14981.68</v>
      </c>
      <c r="E32" s="67">
        <v>13525.37</v>
      </c>
      <c r="F32" s="67">
        <v>19714.27</v>
      </c>
      <c r="G32" s="67">
        <v>22921.692657056697</v>
      </c>
      <c r="H32" s="67">
        <v>23324.683781280826</v>
      </c>
      <c r="I32" s="67">
        <v>22104.647726871102</v>
      </c>
      <c r="J32" s="67">
        <v>26669</v>
      </c>
      <c r="K32" s="67">
        <v>25990.437138554822</v>
      </c>
      <c r="L32" s="67">
        <v>29560.080417602119</v>
      </c>
      <c r="M32" s="67">
        <v>31858.365788088166</v>
      </c>
      <c r="N32" s="67">
        <v>39103</v>
      </c>
      <c r="O32" s="67">
        <v>43553.858336114921</v>
      </c>
      <c r="P32" s="67">
        <v>45619.918076460162</v>
      </c>
      <c r="Q32" s="67">
        <v>46365.599514029411</v>
      </c>
      <c r="R32" s="67">
        <v>54946</v>
      </c>
      <c r="S32" s="67">
        <v>60289</v>
      </c>
      <c r="T32" s="67">
        <v>66651</v>
      </c>
      <c r="U32" s="67">
        <v>77384</v>
      </c>
      <c r="V32" s="67">
        <v>90343</v>
      </c>
      <c r="W32" s="86"/>
      <c r="X32" s="86" t="s">
        <v>75</v>
      </c>
      <c r="Y32" s="65">
        <v>253361.50200000001</v>
      </c>
      <c r="Z32" s="65">
        <v>258630.394</v>
      </c>
      <c r="AA32" s="65">
        <v>260789</v>
      </c>
      <c r="AB32" s="65">
        <v>296640</v>
      </c>
      <c r="AC32" s="65">
        <v>303067.25853355607</v>
      </c>
      <c r="AD32" s="65">
        <v>313453.76665984688</v>
      </c>
      <c r="AE32" s="65">
        <v>320488</v>
      </c>
      <c r="AF32" s="65">
        <v>333117.7</v>
      </c>
      <c r="AG32" s="65">
        <v>340341.71299999999</v>
      </c>
      <c r="AH32" s="65">
        <v>349110.26058999996</v>
      </c>
      <c r="AI32" s="65">
        <v>347838.65496681217</v>
      </c>
      <c r="AJ32" s="65">
        <v>371115.58023964817</v>
      </c>
      <c r="AK32" s="65">
        <v>382449.20084</v>
      </c>
      <c r="AL32" s="65">
        <v>382239.53876999998</v>
      </c>
      <c r="AM32" s="65">
        <v>382452.71255</v>
      </c>
      <c r="AN32" s="65">
        <v>391811.06801000005</v>
      </c>
      <c r="AO32" s="65">
        <v>336365.54722183256</v>
      </c>
      <c r="AP32" s="65">
        <v>345357.9668850255</v>
      </c>
      <c r="AQ32" s="65">
        <v>351373.00065396092</v>
      </c>
      <c r="AR32" s="65">
        <v>361643.84393964818</v>
      </c>
      <c r="AS32" s="65">
        <v>316400.89117515151</v>
      </c>
      <c r="AT32" s="65">
        <v>331111.10922981589</v>
      </c>
      <c r="AU32" s="65">
        <v>347620.44061106874</v>
      </c>
      <c r="AV32" s="65">
        <v>368920.14374715718</v>
      </c>
      <c r="AW32" s="65">
        <v>387371.20696475543</v>
      </c>
      <c r="AX32" s="65">
        <v>391512.89786702953</v>
      </c>
      <c r="AY32" s="65">
        <v>403939.38508748927</v>
      </c>
      <c r="AZ32" s="65">
        <v>421996.98867014144</v>
      </c>
      <c r="BA32" s="65">
        <v>421355.01337948983</v>
      </c>
      <c r="BB32" s="65">
        <v>441104.80430402036</v>
      </c>
      <c r="BC32" s="65">
        <v>441064.3511991991</v>
      </c>
      <c r="BD32" s="65">
        <v>459508.96189862303</v>
      </c>
      <c r="BE32" s="65">
        <v>468380.62195152824</v>
      </c>
      <c r="BF32" s="65">
        <v>484464.35101572436</v>
      </c>
      <c r="BG32" s="65">
        <v>490771.10927099781</v>
      </c>
      <c r="BH32" s="65">
        <v>504612.59787893906</v>
      </c>
      <c r="BI32" s="65">
        <v>505188.1606442919</v>
      </c>
      <c r="BJ32" s="65">
        <v>534089.76116041478</v>
      </c>
      <c r="BK32" s="65">
        <v>537757.05967436905</v>
      </c>
      <c r="BL32" s="65">
        <v>555032.44723861478</v>
      </c>
      <c r="BM32" s="65">
        <v>560024.31688984705</v>
      </c>
    </row>
    <row r="33" spans="1:65" ht="11.25">
      <c r="A33" s="2"/>
      <c r="B33" s="2"/>
      <c r="C33" s="2" t="s">
        <v>0</v>
      </c>
      <c r="D33" s="64">
        <f>SUM(D31:D32)</f>
        <v>3339057.95</v>
      </c>
      <c r="E33" s="64">
        <f>SUM(E31:E32)</f>
        <v>3386095.85</v>
      </c>
      <c r="F33" s="64">
        <f>SUM(F31:F32)</f>
        <v>3402729.84</v>
      </c>
      <c r="G33" s="64">
        <f>SUM(G31:G32)</f>
        <v>3435178.3332891697</v>
      </c>
      <c r="H33" s="64">
        <f>SUM(H31:H32)</f>
        <v>3456397.1846493706</v>
      </c>
      <c r="I33" s="64">
        <f t="shared" ref="I33:O33" si="3">SUM(I31:I32)</f>
        <v>3496352.6477268711</v>
      </c>
      <c r="J33" s="64">
        <f t="shared" si="3"/>
        <v>3577953.2613400002</v>
      </c>
      <c r="K33" s="64">
        <f t="shared" si="3"/>
        <v>3593267.2047067801</v>
      </c>
      <c r="L33" s="64">
        <f t="shared" si="3"/>
        <v>3610538.8089891365</v>
      </c>
      <c r="M33" s="64">
        <f t="shared" si="3"/>
        <v>3648408.1020491952</v>
      </c>
      <c r="N33" s="64">
        <f t="shared" si="3"/>
        <v>3740356.433913352</v>
      </c>
      <c r="O33" s="64">
        <f t="shared" si="3"/>
        <v>3754156.3729247157</v>
      </c>
      <c r="P33" s="64">
        <v>3763403.8365320424</v>
      </c>
      <c r="Q33" s="64">
        <v>3805434.4231146923</v>
      </c>
      <c r="R33" s="64">
        <v>3865845</v>
      </c>
      <c r="S33" s="64">
        <v>3910916.9040805055</v>
      </c>
      <c r="T33" s="64">
        <v>3925852.3020354873</v>
      </c>
      <c r="U33" s="64">
        <v>4051382.6910456815</v>
      </c>
      <c r="V33" s="64">
        <v>4184308</v>
      </c>
      <c r="W33" s="86"/>
      <c r="X33" s="86" t="s">
        <v>76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103887.723</v>
      </c>
      <c r="AP33" s="65">
        <v>102537.44500000001</v>
      </c>
      <c r="AQ33" s="65">
        <v>106847</v>
      </c>
      <c r="AR33" s="65">
        <v>106589.82143326211</v>
      </c>
      <c r="AS33" s="65">
        <v>115884.29093661155</v>
      </c>
      <c r="AT33" s="65">
        <v>113963.60736471449</v>
      </c>
      <c r="AU33" s="65">
        <v>103763.908</v>
      </c>
      <c r="AV33" s="65">
        <v>106581.31180194289</v>
      </c>
      <c r="AW33" s="65">
        <v>101042.29984879881</v>
      </c>
      <c r="AX33" s="65">
        <v>104720.33</v>
      </c>
      <c r="AY33" s="65">
        <v>107096.85841613491</v>
      </c>
      <c r="AZ33" s="65">
        <v>115498.35646260352</v>
      </c>
      <c r="BA33" s="65">
        <v>125360.70068262887</v>
      </c>
      <c r="BB33" s="65">
        <v>118599.74045696492</v>
      </c>
      <c r="BC33" s="65">
        <v>137100.19871372348</v>
      </c>
      <c r="BD33" s="65">
        <v>129711.45734458693</v>
      </c>
      <c r="BE33" s="65">
        <v>127703.13495798886</v>
      </c>
      <c r="BF33" s="65">
        <v>140593.55130711466</v>
      </c>
      <c r="BG33" s="65">
        <v>147753.20540668574</v>
      </c>
      <c r="BH33" s="65">
        <v>150841.87100057094</v>
      </c>
      <c r="BI33" s="65">
        <v>171497.5614239776</v>
      </c>
      <c r="BJ33" s="65">
        <v>164495.8546803146</v>
      </c>
      <c r="BK33" s="65">
        <v>141266.48174725455</v>
      </c>
      <c r="BL33" s="65">
        <v>169825.5576808835</v>
      </c>
      <c r="BM33" s="65">
        <v>149644.26500225574</v>
      </c>
    </row>
    <row r="34" spans="1:65" ht="11.25">
      <c r="A34" s="2"/>
      <c r="B34" s="2"/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5"/>
      <c r="Q34" s="15"/>
      <c r="R34" s="15"/>
      <c r="S34" s="15"/>
      <c r="T34" s="15"/>
      <c r="U34" s="15"/>
      <c r="V34" s="15"/>
      <c r="W34" s="86"/>
      <c r="X34" s="87" t="s">
        <v>77</v>
      </c>
      <c r="Y34" s="67">
        <v>104362.405</v>
      </c>
      <c r="Z34" s="67">
        <v>105388.024</v>
      </c>
      <c r="AA34" s="67">
        <v>114315.842</v>
      </c>
      <c r="AB34" s="67">
        <v>136181.307</v>
      </c>
      <c r="AC34" s="67">
        <v>146377.61600000001</v>
      </c>
      <c r="AD34" s="67">
        <v>162729.23699999999</v>
      </c>
      <c r="AE34" s="67">
        <v>167236.86300000001</v>
      </c>
      <c r="AF34" s="67">
        <v>184523.45300000001</v>
      </c>
      <c r="AG34" s="67">
        <v>176585.70699999999</v>
      </c>
      <c r="AH34" s="67">
        <v>188845.46695</v>
      </c>
      <c r="AI34" s="67">
        <v>173862.39941000001</v>
      </c>
      <c r="AJ34" s="67">
        <v>164663.97602</v>
      </c>
      <c r="AK34" s="67">
        <v>165801.65437999999</v>
      </c>
      <c r="AL34" s="67">
        <v>196502.68613000002</v>
      </c>
      <c r="AM34" s="67">
        <v>227869.25266999999</v>
      </c>
      <c r="AN34" s="67">
        <v>259081.74851</v>
      </c>
      <c r="AO34" s="67">
        <v>178607.64644859667</v>
      </c>
      <c r="AP34" s="67">
        <v>185954.58745278619</v>
      </c>
      <c r="AQ34" s="67">
        <v>199305.27978000001</v>
      </c>
      <c r="AR34" s="67">
        <v>241652.51332673788</v>
      </c>
      <c r="AS34" s="67">
        <v>242315.16258858852</v>
      </c>
      <c r="AT34" s="67">
        <v>258175.17825528546</v>
      </c>
      <c r="AU34" s="67">
        <v>238789.40438000002</v>
      </c>
      <c r="AV34" s="67">
        <v>272679.53069779987</v>
      </c>
      <c r="AW34" s="67">
        <v>310340.37329120119</v>
      </c>
      <c r="AX34" s="67">
        <v>325614.76951999997</v>
      </c>
      <c r="AY34" s="67">
        <v>354411.52733908728</v>
      </c>
      <c r="AZ34" s="67">
        <v>399993.1792273965</v>
      </c>
      <c r="BA34" s="67">
        <v>412710.33239737112</v>
      </c>
      <c r="BB34" s="67">
        <v>437937.690423035</v>
      </c>
      <c r="BC34" s="67">
        <v>448847.11245627661</v>
      </c>
      <c r="BD34" s="67">
        <v>507333.02962541312</v>
      </c>
      <c r="BE34" s="67">
        <v>520999.14022201108</v>
      </c>
      <c r="BF34" s="67">
        <v>551541.00777288515</v>
      </c>
      <c r="BG34" s="67">
        <v>558977.96622331429</v>
      </c>
      <c r="BH34" s="67">
        <v>589866.22041942913</v>
      </c>
      <c r="BI34" s="67">
        <v>649595.79483602231</v>
      </c>
      <c r="BJ34" s="67">
        <v>654723.40938968537</v>
      </c>
      <c r="BK34" s="67">
        <v>643893.77225274546</v>
      </c>
      <c r="BL34" s="67">
        <v>676259.36976911663</v>
      </c>
      <c r="BM34" s="67">
        <v>682626.24854774447</v>
      </c>
    </row>
    <row r="35" spans="1:65" ht="11.25">
      <c r="A35" s="2"/>
      <c r="B35" s="73" t="s">
        <v>7</v>
      </c>
      <c r="C35" s="1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5"/>
      <c r="Q35" s="15"/>
      <c r="R35" s="15"/>
      <c r="S35" s="15"/>
      <c r="T35" s="15"/>
      <c r="U35" s="15"/>
      <c r="V35" s="15"/>
      <c r="W35" s="81"/>
      <c r="X35" s="81" t="s">
        <v>0</v>
      </c>
      <c r="Y35" s="65">
        <v>4187024.8279999997</v>
      </c>
      <c r="Z35" s="65">
        <v>4188765.7230000002</v>
      </c>
      <c r="AA35" s="65">
        <v>4225978.8420000002</v>
      </c>
      <c r="AB35" s="65">
        <v>4295501.307</v>
      </c>
      <c r="AC35" s="65">
        <v>4308731.6994493967</v>
      </c>
      <c r="AD35" s="65">
        <v>4349243.8017734811</v>
      </c>
      <c r="AE35" s="65">
        <v>4368354.8629999999</v>
      </c>
      <c r="AF35" s="65">
        <v>4450923.4529999997</v>
      </c>
      <c r="AG35" s="65">
        <v>4468529.9189999998</v>
      </c>
      <c r="AH35" s="65">
        <v>4496298.8210900007</v>
      </c>
      <c r="AI35" s="65">
        <v>4540852.2367575327</v>
      </c>
      <c r="AJ35" s="65">
        <v>4606921.3245396474</v>
      </c>
      <c r="AK35" s="65">
        <v>4586264.1593200006</v>
      </c>
      <c r="AL35" s="65">
        <v>4613904.7731400002</v>
      </c>
      <c r="AM35" s="65">
        <v>4680128.02819</v>
      </c>
      <c r="AN35" s="65">
        <v>4767529.4283900009</v>
      </c>
      <c r="AO35" s="65">
        <v>4885332.97605043</v>
      </c>
      <c r="AP35" s="65">
        <v>5197275.5308439797</v>
      </c>
      <c r="AQ35" s="65">
        <v>5230731.1264711702</v>
      </c>
      <c r="AR35" s="65">
        <v>5492724.5856396491</v>
      </c>
      <c r="AS35" s="65">
        <v>5484494.2846903689</v>
      </c>
      <c r="AT35" s="65">
        <v>5503847.5080672493</v>
      </c>
      <c r="AU35" s="65">
        <v>5482072.015778969</v>
      </c>
      <c r="AV35" s="65">
        <v>5556472.1102659358</v>
      </c>
      <c r="AW35" s="65">
        <v>5578799.8158482509</v>
      </c>
      <c r="AX35" s="65">
        <v>5602485.7940467307</v>
      </c>
      <c r="AY35" s="65">
        <v>5642591.8576859785</v>
      </c>
      <c r="AZ35" s="65">
        <v>5660311.4268796882</v>
      </c>
      <c r="BA35" s="65">
        <v>5662801.5642715739</v>
      </c>
      <c r="BB35" s="65">
        <v>5681080.9842546917</v>
      </c>
      <c r="BC35" s="65">
        <v>5715279.5059714811</v>
      </c>
      <c r="BD35" s="65">
        <v>5654224.6271467544</v>
      </c>
      <c r="BE35" s="65">
        <v>5634210.5184889808</v>
      </c>
      <c r="BF35" s="65">
        <v>5688287.1289607836</v>
      </c>
      <c r="BG35" s="65">
        <v>5698918.6389916642</v>
      </c>
      <c r="BH35" s="65">
        <v>5712077.0987981502</v>
      </c>
      <c r="BI35" s="65">
        <v>5779654.4787787693</v>
      </c>
      <c r="BJ35" s="65">
        <v>5752031.5329853576</v>
      </c>
      <c r="BK35" s="65">
        <v>5707960.3604228962</v>
      </c>
      <c r="BL35" s="65">
        <v>5762926.8799112774</v>
      </c>
      <c r="BM35" s="65">
        <v>5709196.7868298162</v>
      </c>
    </row>
    <row r="36" spans="1:65" ht="11.25">
      <c r="A36" s="2"/>
      <c r="B36" s="17"/>
      <c r="C36" s="17" t="s">
        <v>1</v>
      </c>
      <c r="D36" s="64">
        <f t="shared" ref="D36:O36" si="4">D10+D17+D24</f>
        <v>8913471.3399999999</v>
      </c>
      <c r="E36" s="64">
        <f t="shared" si="4"/>
        <v>9261009.870000001</v>
      </c>
      <c r="F36" s="64">
        <f t="shared" si="4"/>
        <v>9677890.4800000004</v>
      </c>
      <c r="G36" s="64">
        <f t="shared" si="4"/>
        <v>9896680.5092902575</v>
      </c>
      <c r="H36" s="64">
        <f t="shared" si="4"/>
        <v>10227468.87346229</v>
      </c>
      <c r="I36" s="64">
        <f t="shared" si="4"/>
        <v>10469922.137383139</v>
      </c>
      <c r="J36" s="64">
        <f t="shared" si="4"/>
        <v>10980683.686378943</v>
      </c>
      <c r="K36" s="64">
        <f t="shared" si="4"/>
        <v>11322582.353688445</v>
      </c>
      <c r="L36" s="64">
        <f t="shared" si="4"/>
        <v>11585565.945761856</v>
      </c>
      <c r="M36" s="64">
        <f t="shared" si="4"/>
        <v>11794031.616166331</v>
      </c>
      <c r="N36" s="64">
        <f t="shared" si="4"/>
        <v>12074682.668514583</v>
      </c>
      <c r="O36" s="64">
        <f t="shared" si="4"/>
        <v>12204976.690100338</v>
      </c>
      <c r="P36" s="64">
        <v>12349815.26678147</v>
      </c>
      <c r="Q36" s="64">
        <v>12463868.198439278</v>
      </c>
      <c r="R36" s="64">
        <v>12790482.833821518</v>
      </c>
      <c r="S36" s="64">
        <v>12892830.615351977</v>
      </c>
      <c r="T36" s="64">
        <v>12967068.165600622</v>
      </c>
      <c r="U36" s="64">
        <v>13059198.728296408</v>
      </c>
      <c r="V36" s="64">
        <v>13466312.709909344</v>
      </c>
      <c r="W36" s="81"/>
      <c r="X36" s="8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1:65" ht="11.25">
      <c r="A37" s="2"/>
      <c r="B37" s="17"/>
      <c r="C37" s="17" t="s">
        <v>2</v>
      </c>
      <c r="D37" s="64">
        <f t="shared" ref="D37:O37" si="5">D11+D18+D25+D31</f>
        <v>6161842.0899999999</v>
      </c>
      <c r="E37" s="64">
        <f t="shared" si="5"/>
        <v>6263560.75</v>
      </c>
      <c r="F37" s="64">
        <f t="shared" si="5"/>
        <v>6382070.4800000004</v>
      </c>
      <c r="G37" s="64">
        <f t="shared" si="5"/>
        <v>6566654.2282541227</v>
      </c>
      <c r="H37" s="64">
        <f t="shared" si="5"/>
        <v>6659311.376079198</v>
      </c>
      <c r="I37" s="64">
        <f t="shared" si="5"/>
        <v>6710351.2836240996</v>
      </c>
      <c r="J37" s="64">
        <f t="shared" si="5"/>
        <v>6926910.7127110567</v>
      </c>
      <c r="K37" s="64">
        <f t="shared" si="5"/>
        <v>6933648.9877304565</v>
      </c>
      <c r="L37" s="64">
        <f t="shared" si="5"/>
        <v>6953671.1626155842</v>
      </c>
      <c r="M37" s="64">
        <f t="shared" si="5"/>
        <v>7006292.0123722833</v>
      </c>
      <c r="N37" s="64">
        <f t="shared" si="5"/>
        <v>7075705.4374687681</v>
      </c>
      <c r="O37" s="64">
        <f t="shared" si="5"/>
        <v>7067980.9340171851</v>
      </c>
      <c r="P37" s="64">
        <v>7069879.3818415646</v>
      </c>
      <c r="Q37" s="64">
        <v>7122496.3458750835</v>
      </c>
      <c r="R37" s="64">
        <v>7182759.3687984822</v>
      </c>
      <c r="S37" s="64">
        <v>7198558.9321965287</v>
      </c>
      <c r="T37" s="64">
        <v>7323802.6469355868</v>
      </c>
      <c r="U37" s="64">
        <v>7355276.9167272346</v>
      </c>
      <c r="V37" s="64">
        <v>7543854.8567088358</v>
      </c>
      <c r="W37" s="88" t="s">
        <v>7</v>
      </c>
      <c r="X37" s="89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1:65" ht="11.25">
      <c r="A38" s="2"/>
      <c r="B38" s="17"/>
      <c r="C38" s="17" t="s">
        <v>3</v>
      </c>
      <c r="D38" s="64">
        <f t="shared" ref="D38:O38" si="6">D12+D19+D26</f>
        <v>2096782.3599999999</v>
      </c>
      <c r="E38" s="64">
        <f t="shared" si="6"/>
        <v>1826585.63</v>
      </c>
      <c r="F38" s="64">
        <f t="shared" si="6"/>
        <v>2184962.2999999998</v>
      </c>
      <c r="G38" s="64">
        <f t="shared" si="6"/>
        <v>2276419.5263142977</v>
      </c>
      <c r="H38" s="64">
        <f t="shared" si="6"/>
        <v>2085725.351900528</v>
      </c>
      <c r="I38" s="64">
        <f t="shared" si="6"/>
        <v>1895352.3915823549</v>
      </c>
      <c r="J38" s="64">
        <f t="shared" si="6"/>
        <v>2028702.9581763642</v>
      </c>
      <c r="K38" s="64">
        <f t="shared" si="6"/>
        <v>1986408.3025011222</v>
      </c>
      <c r="L38" s="64">
        <f t="shared" si="6"/>
        <v>2234994.8327711513</v>
      </c>
      <c r="M38" s="64">
        <f t="shared" si="6"/>
        <v>2421411.9537062068</v>
      </c>
      <c r="N38" s="64">
        <f t="shared" si="6"/>
        <v>2773306.538111615</v>
      </c>
      <c r="O38" s="64">
        <f t="shared" si="6"/>
        <v>3107782.6540858224</v>
      </c>
      <c r="P38" s="64">
        <v>3273500.8533991138</v>
      </c>
      <c r="Q38" s="64">
        <v>3388129.9700889261</v>
      </c>
      <c r="R38" s="64">
        <v>3766751.4986098558</v>
      </c>
      <c r="S38" s="64">
        <v>4152453.6465115226</v>
      </c>
      <c r="T38" s="64">
        <v>4518507.5121786399</v>
      </c>
      <c r="U38" s="64">
        <v>4968081.2967630485</v>
      </c>
      <c r="V38" s="64">
        <v>5441888.1574733211</v>
      </c>
      <c r="W38" s="89"/>
      <c r="X38" s="89" t="s">
        <v>1</v>
      </c>
      <c r="Y38" s="65">
        <v>13385882.220421499</v>
      </c>
      <c r="Z38" s="65">
        <v>13468706.202161865</v>
      </c>
      <c r="AA38" s="65">
        <v>13518368.720498897</v>
      </c>
      <c r="AB38" s="65">
        <v>13724003.85887553</v>
      </c>
      <c r="AC38" s="65">
        <v>13628914.371939447</v>
      </c>
      <c r="AD38" s="65">
        <v>13512887.332637826</v>
      </c>
      <c r="AE38" s="65">
        <v>13503391.815237757</v>
      </c>
      <c r="AF38" s="65">
        <v>13899742.043605009</v>
      </c>
      <c r="AG38" s="65">
        <v>13913929.711999999</v>
      </c>
      <c r="AH38" s="65">
        <v>13920833.984896615</v>
      </c>
      <c r="AI38" s="65">
        <v>13878837.745924734</v>
      </c>
      <c r="AJ38" s="65">
        <v>13832003.65135082</v>
      </c>
      <c r="AK38" s="65">
        <v>13751656.095943099</v>
      </c>
      <c r="AL38" s="65">
        <v>13593096.055129409</v>
      </c>
      <c r="AM38" s="65">
        <v>13441921.151503686</v>
      </c>
      <c r="AN38" s="65">
        <v>13427534.971361626</v>
      </c>
      <c r="AO38" s="65">
        <v>13254719.395146569</v>
      </c>
      <c r="AP38" s="65">
        <v>13070502.807173509</v>
      </c>
      <c r="AQ38" s="65">
        <v>12946966.797117917</v>
      </c>
      <c r="AR38" s="65">
        <v>12830297.199410632</v>
      </c>
      <c r="AS38" s="65">
        <v>12571347.497556638</v>
      </c>
      <c r="AT38" s="65">
        <v>12362579.297747836</v>
      </c>
      <c r="AU38" s="65">
        <v>12141803.243328147</v>
      </c>
      <c r="AV38" s="65">
        <v>11962984.844668828</v>
      </c>
      <c r="AW38" s="65">
        <v>11169296.189312251</v>
      </c>
      <c r="AX38" s="65">
        <v>10781815.644118434</v>
      </c>
      <c r="AY38" s="65">
        <v>10633755.081385218</v>
      </c>
      <c r="AZ38" s="65">
        <v>10367146.932899142</v>
      </c>
      <c r="BA38" s="65">
        <v>10102314.447345551</v>
      </c>
      <c r="BB38" s="65">
        <v>9943765.4262409229</v>
      </c>
      <c r="BC38" s="65">
        <v>9791273.5302284304</v>
      </c>
      <c r="BD38" s="65">
        <v>9673096.1049206667</v>
      </c>
      <c r="BE38" s="65">
        <v>9513999.5644335672</v>
      </c>
      <c r="BF38" s="65">
        <v>9355327.0446453393</v>
      </c>
      <c r="BG38" s="65">
        <v>9196240.5508530922</v>
      </c>
      <c r="BH38" s="65">
        <v>9027260.9952124469</v>
      </c>
      <c r="BI38" s="65">
        <v>8822656.5255784411</v>
      </c>
      <c r="BJ38" s="65">
        <v>8642294.2703692559</v>
      </c>
      <c r="BK38" s="65">
        <v>8538221.8670400586</v>
      </c>
      <c r="BL38" s="65">
        <v>8422877.3989883587</v>
      </c>
      <c r="BM38" s="65">
        <v>8325438.6320185065</v>
      </c>
    </row>
    <row r="39" spans="1:65" ht="11.25">
      <c r="A39" s="2"/>
      <c r="B39" s="17"/>
      <c r="C39" s="74" t="s">
        <v>4</v>
      </c>
      <c r="D39" s="75">
        <f t="shared" ref="D39:O39" si="7">D13+D20+D27+D32</f>
        <v>220687.28</v>
      </c>
      <c r="E39" s="75">
        <f t="shared" si="7"/>
        <v>195332.48000000001</v>
      </c>
      <c r="F39" s="75">
        <f t="shared" si="7"/>
        <v>247275.11</v>
      </c>
      <c r="G39" s="75">
        <f t="shared" si="7"/>
        <v>258020.3974712996</v>
      </c>
      <c r="H39" s="75">
        <f t="shared" si="7"/>
        <v>243886.11024231938</v>
      </c>
      <c r="I39" s="75">
        <f t="shared" si="7"/>
        <v>231864.07114634797</v>
      </c>
      <c r="J39" s="75">
        <f t="shared" si="7"/>
        <v>257154.32949363597</v>
      </c>
      <c r="K39" s="75">
        <f t="shared" si="7"/>
        <v>254955.18263887777</v>
      </c>
      <c r="L39" s="75">
        <f t="shared" si="7"/>
        <v>297168.84511884837</v>
      </c>
      <c r="M39" s="75">
        <f t="shared" si="7"/>
        <v>327665.07242379303</v>
      </c>
      <c r="N39" s="75">
        <f t="shared" si="7"/>
        <v>385707.67617347219</v>
      </c>
      <c r="O39" s="75">
        <f t="shared" si="7"/>
        <v>422563.91309417773</v>
      </c>
      <c r="P39" s="75">
        <v>438948.00280088623</v>
      </c>
      <c r="Q39" s="75">
        <v>454137.44321107428</v>
      </c>
      <c r="R39" s="75">
        <v>506293.45181014447</v>
      </c>
      <c r="S39" s="75">
        <v>552291.04319847759</v>
      </c>
      <c r="T39" s="75">
        <v>608589.97130136017</v>
      </c>
      <c r="U39" s="75">
        <v>669904.35793894366</v>
      </c>
      <c r="V39" s="75">
        <v>772327.52366712503</v>
      </c>
      <c r="W39" s="89"/>
      <c r="X39" s="89" t="s">
        <v>2</v>
      </c>
      <c r="Y39" s="65">
        <v>7404325.2769799726</v>
      </c>
      <c r="Z39" s="65">
        <v>7391054.2589320196</v>
      </c>
      <c r="AA39" s="65">
        <v>7388996.7042310312</v>
      </c>
      <c r="AB39" s="65">
        <v>7413245.5202499554</v>
      </c>
      <c r="AC39" s="65">
        <v>7252818.7218608623</v>
      </c>
      <c r="AD39" s="65">
        <v>7266668.9918132387</v>
      </c>
      <c r="AE39" s="65">
        <v>7274281.1847622441</v>
      </c>
      <c r="AF39" s="65">
        <v>7394774.95639499</v>
      </c>
      <c r="AG39" s="65">
        <v>7274284.6880000001</v>
      </c>
      <c r="AH39" s="65">
        <v>7247678.8540533846</v>
      </c>
      <c r="AI39" s="65">
        <v>7288557.9988942388</v>
      </c>
      <c r="AJ39" s="65">
        <v>7183724.7923175339</v>
      </c>
      <c r="AK39" s="65">
        <v>7093373.3530819016</v>
      </c>
      <c r="AL39" s="65">
        <v>7074554.3892905908</v>
      </c>
      <c r="AM39" s="65">
        <v>7098499.5868763141</v>
      </c>
      <c r="AN39" s="65">
        <v>7179668.6288383733</v>
      </c>
      <c r="AO39" s="65">
        <v>7352098.9620229099</v>
      </c>
      <c r="AP39" s="65">
        <v>7352963.291910287</v>
      </c>
      <c r="AQ39" s="65">
        <v>7407850.5011895653</v>
      </c>
      <c r="AR39" s="65">
        <v>7503431.3830113309</v>
      </c>
      <c r="AS39" s="65">
        <v>7540905.109564486</v>
      </c>
      <c r="AT39" s="65">
        <v>7523070.0609308816</v>
      </c>
      <c r="AU39" s="65">
        <v>7500077.9126375783</v>
      </c>
      <c r="AV39" s="65">
        <v>7409455.9863497019</v>
      </c>
      <c r="AW39" s="65">
        <v>7332877.8497175919</v>
      </c>
      <c r="AX39" s="65">
        <v>7348541.5462505519</v>
      </c>
      <c r="AY39" s="65">
        <v>7327669.8136305893</v>
      </c>
      <c r="AZ39" s="65">
        <v>7267377.0308185332</v>
      </c>
      <c r="BA39" s="65">
        <v>7222732.1888653953</v>
      </c>
      <c r="BB39" s="65">
        <v>7205697.0539442105</v>
      </c>
      <c r="BC39" s="65">
        <v>7182087.8030494051</v>
      </c>
      <c r="BD39" s="65">
        <v>7062921.7139451895</v>
      </c>
      <c r="BE39" s="65">
        <v>6999826.9631568482</v>
      </c>
      <c r="BF39" s="65">
        <v>6978024.8892216012</v>
      </c>
      <c r="BG39" s="65">
        <v>6954019.1152589442</v>
      </c>
      <c r="BH39" s="65">
        <v>6909105.219464859</v>
      </c>
      <c r="BI39" s="65">
        <v>6830770.5770891216</v>
      </c>
      <c r="BJ39" s="65">
        <v>6787412.655697573</v>
      </c>
      <c r="BK39" s="65">
        <v>6752452.4454051144</v>
      </c>
      <c r="BL39" s="65">
        <v>6744586.5802225582</v>
      </c>
      <c r="BM39" s="65">
        <v>6669005.8257053448</v>
      </c>
    </row>
    <row r="40" spans="1:65" ht="11.25">
      <c r="A40" s="2"/>
      <c r="B40" s="17"/>
      <c r="C40" s="76" t="s">
        <v>0</v>
      </c>
      <c r="D40" s="64">
        <f t="shared" ref="D40:O40" si="8">SUM(D36:D39)</f>
        <v>17392783.07</v>
      </c>
      <c r="E40" s="64">
        <f t="shared" si="8"/>
        <v>17546488.73</v>
      </c>
      <c r="F40" s="64">
        <f t="shared" si="8"/>
        <v>18492198.370000001</v>
      </c>
      <c r="G40" s="64">
        <f t="shared" si="8"/>
        <v>18997774.661329977</v>
      </c>
      <c r="H40" s="64">
        <f t="shared" si="8"/>
        <v>19216391.711684335</v>
      </c>
      <c r="I40" s="64">
        <f t="shared" si="8"/>
        <v>19307489.88373594</v>
      </c>
      <c r="J40" s="64">
        <f t="shared" si="8"/>
        <v>20193451.686759997</v>
      </c>
      <c r="K40" s="64">
        <f t="shared" si="8"/>
        <v>20497594.826558899</v>
      </c>
      <c r="L40" s="64">
        <f t="shared" si="8"/>
        <v>21071400.786267441</v>
      </c>
      <c r="M40" s="64">
        <f t="shared" si="8"/>
        <v>21549400.654668614</v>
      </c>
      <c r="N40" s="64">
        <f t="shared" si="8"/>
        <v>22309402.320268437</v>
      </c>
      <c r="O40" s="64">
        <f t="shared" si="8"/>
        <v>22803304.191297524</v>
      </c>
      <c r="P40" s="64">
        <v>23132143.504823033</v>
      </c>
      <c r="Q40" s="64">
        <v>23428631.957614362</v>
      </c>
      <c r="R40" s="64">
        <v>24246287.153039999</v>
      </c>
      <c r="S40" s="64">
        <v>24796134.237258505</v>
      </c>
      <c r="T40" s="64">
        <v>25417968.296016213</v>
      </c>
      <c r="U40" s="64">
        <v>26052461.299725637</v>
      </c>
      <c r="V40" s="64">
        <v>27224383.247758627</v>
      </c>
      <c r="W40" s="89"/>
      <c r="X40" s="89" t="s">
        <v>3</v>
      </c>
      <c r="Y40" s="65">
        <v>6171003.7600011462</v>
      </c>
      <c r="Z40" s="65">
        <v>5983757.2151869526</v>
      </c>
      <c r="AA40" s="65">
        <v>6352683.1233397592</v>
      </c>
      <c r="AB40" s="65">
        <v>6981437.956670301</v>
      </c>
      <c r="AC40" s="65">
        <v>7371387.7867175722</v>
      </c>
      <c r="AD40" s="65">
        <v>7881569.5268871505</v>
      </c>
      <c r="AE40" s="65">
        <v>7913991.6315881591</v>
      </c>
      <c r="AF40" s="65">
        <v>7728923.805229703</v>
      </c>
      <c r="AG40" s="65">
        <v>7101291.0750000002</v>
      </c>
      <c r="AH40" s="65">
        <v>7022073.03608461</v>
      </c>
      <c r="AI40" s="65">
        <v>6419727.7337713474</v>
      </c>
      <c r="AJ40" s="65">
        <v>5684161.7369863959</v>
      </c>
      <c r="AK40" s="65">
        <v>5605216.2173115937</v>
      </c>
      <c r="AL40" s="65">
        <v>6488082.9647061322</v>
      </c>
      <c r="AM40" s="65">
        <v>7417478.513463038</v>
      </c>
      <c r="AN40" s="65">
        <v>8079415.8579914561</v>
      </c>
      <c r="AO40" s="65">
        <v>8992228.0490845591</v>
      </c>
      <c r="AP40" s="65">
        <v>9008716.3434251789</v>
      </c>
      <c r="AQ40" s="65">
        <v>9714597.1670728344</v>
      </c>
      <c r="AR40" s="65">
        <v>10542932.287447542</v>
      </c>
      <c r="AS40" s="65">
        <v>10724426.702521058</v>
      </c>
      <c r="AT40" s="65">
        <v>10814713.870370237</v>
      </c>
      <c r="AU40" s="65">
        <v>9841317.5574848428</v>
      </c>
      <c r="AV40" s="65">
        <v>10550954.370892586</v>
      </c>
      <c r="AW40" s="65">
        <v>12089163.209628629</v>
      </c>
      <c r="AX40" s="65">
        <v>12236803.310153339</v>
      </c>
      <c r="AY40" s="65">
        <v>13092889.011882283</v>
      </c>
      <c r="AZ40" s="65">
        <v>13985448.468549613</v>
      </c>
      <c r="BA40" s="65">
        <v>15250305.866516754</v>
      </c>
      <c r="BB40" s="65">
        <v>15637596.645039473</v>
      </c>
      <c r="BC40" s="65">
        <v>16670648.577341493</v>
      </c>
      <c r="BD40" s="65">
        <v>17938395.69906953</v>
      </c>
      <c r="BE40" s="65">
        <v>18948207.464191012</v>
      </c>
      <c r="BF40" s="65">
        <v>20320942.843623534</v>
      </c>
      <c r="BG40" s="65">
        <v>21344432.619223885</v>
      </c>
      <c r="BH40" s="65">
        <v>22679872.584104005</v>
      </c>
      <c r="BI40" s="65">
        <v>25713800.173317336</v>
      </c>
      <c r="BJ40" s="65">
        <v>25846296.650652122</v>
      </c>
      <c r="BK40" s="65">
        <v>24971925.27354531</v>
      </c>
      <c r="BL40" s="65">
        <v>26568987.332661361</v>
      </c>
      <c r="BM40" s="65">
        <v>26245638.110240847</v>
      </c>
    </row>
    <row r="41" spans="1:65" ht="11.25" customHeight="1">
      <c r="A41" s="15"/>
      <c r="B41" s="14"/>
      <c r="C41" s="15"/>
      <c r="D41" s="77"/>
      <c r="E41" s="77"/>
      <c r="F41" s="77"/>
      <c r="G41" s="77"/>
      <c r="H41" s="7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89"/>
      <c r="X41" s="90" t="s">
        <v>4</v>
      </c>
      <c r="Y41" s="67">
        <v>894004.21748515847</v>
      </c>
      <c r="Z41" s="67">
        <v>859877.25961863413</v>
      </c>
      <c r="AA41" s="67">
        <v>919930.41360940028</v>
      </c>
      <c r="AB41" s="67">
        <v>1050925.628528574</v>
      </c>
      <c r="AC41" s="67">
        <v>1106287.5029088764</v>
      </c>
      <c r="AD41" s="67">
        <v>1197010.3635002386</v>
      </c>
      <c r="AE41" s="67">
        <v>1206806.5522418998</v>
      </c>
      <c r="AF41" s="67">
        <v>1194633.6963211976</v>
      </c>
      <c r="AG41" s="67">
        <v>1133425.101</v>
      </c>
      <c r="AH41" s="67">
        <v>1157211.6784933831</v>
      </c>
      <c r="AI41" s="67">
        <v>1049564.5871220892</v>
      </c>
      <c r="AJ41" s="67">
        <v>961071.82686502172</v>
      </c>
      <c r="AK41" s="67">
        <v>982409.09608337772</v>
      </c>
      <c r="AL41" s="67">
        <v>1195277.7881445545</v>
      </c>
      <c r="AM41" s="67">
        <v>1409134.6081710816</v>
      </c>
      <c r="AN41" s="67">
        <v>1594760.9437954801</v>
      </c>
      <c r="AO41" s="67">
        <v>1838690.9524528168</v>
      </c>
      <c r="AP41" s="67">
        <v>1864488.057668457</v>
      </c>
      <c r="AQ41" s="67">
        <v>2140221.0780636263</v>
      </c>
      <c r="AR41" s="67">
        <v>2287893.7957874546</v>
      </c>
      <c r="AS41" s="67">
        <v>2423541.8102009292</v>
      </c>
      <c r="AT41" s="67">
        <v>2467019.3419046993</v>
      </c>
      <c r="AU41" s="67">
        <v>2209129.6279426632</v>
      </c>
      <c r="AV41" s="67">
        <v>2282027.5931692412</v>
      </c>
      <c r="AW41" s="67">
        <v>2489443.538972775</v>
      </c>
      <c r="AX41" s="67">
        <v>2531777.6284386674</v>
      </c>
      <c r="AY41" s="67">
        <v>2665416.5533001795</v>
      </c>
      <c r="AZ41" s="67">
        <v>2832497.5319153471</v>
      </c>
      <c r="BA41" s="67">
        <v>3010752.1323057134</v>
      </c>
      <c r="BB41" s="67">
        <v>3130604.2963759857</v>
      </c>
      <c r="BC41" s="67">
        <v>3346694.7365234457</v>
      </c>
      <c r="BD41" s="67">
        <v>3588527.5665453514</v>
      </c>
      <c r="BE41" s="67">
        <v>3704841.3300985396</v>
      </c>
      <c r="BF41" s="67">
        <v>4028513.2385174818</v>
      </c>
      <c r="BG41" s="67">
        <v>4155227.6584508503</v>
      </c>
      <c r="BH41" s="67">
        <v>4262535.3456860315</v>
      </c>
      <c r="BI41" s="67">
        <v>4847716.6683364827</v>
      </c>
      <c r="BJ41" s="67">
        <v>4798392.5018405085</v>
      </c>
      <c r="BK41" s="67">
        <v>4562526.4118246827</v>
      </c>
      <c r="BL41" s="67">
        <v>4837509.2097044867</v>
      </c>
      <c r="BM41" s="67">
        <v>4695592.6206835015</v>
      </c>
    </row>
    <row r="42" spans="1:65" ht="11.25" customHeight="1">
      <c r="A42" s="15"/>
      <c r="B42" s="16"/>
      <c r="C42" s="17"/>
      <c r="D42" s="77"/>
      <c r="E42" s="7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89"/>
      <c r="X42" s="91" t="s">
        <v>0</v>
      </c>
      <c r="Y42" s="65">
        <v>27855215.474887777</v>
      </c>
      <c r="Z42" s="65">
        <v>27703394.93589947</v>
      </c>
      <c r="AA42" s="65">
        <v>28179978.961679086</v>
      </c>
      <c r="AB42" s="65">
        <v>29169612.964324355</v>
      </c>
      <c r="AC42" s="65">
        <v>29359408.383426759</v>
      </c>
      <c r="AD42" s="65">
        <v>29858136.214838453</v>
      </c>
      <c r="AE42" s="65">
        <v>29898471.18383006</v>
      </c>
      <c r="AF42" s="65">
        <v>30218074.501550898</v>
      </c>
      <c r="AG42" s="65">
        <v>29422930.575999998</v>
      </c>
      <c r="AH42" s="65">
        <v>29347797.553527996</v>
      </c>
      <c r="AI42" s="65">
        <v>28636688.065712407</v>
      </c>
      <c r="AJ42" s="65">
        <v>27660962.00751977</v>
      </c>
      <c r="AK42" s="65">
        <v>27432654.762419973</v>
      </c>
      <c r="AL42" s="65">
        <v>28351011.197270688</v>
      </c>
      <c r="AM42" s="65">
        <v>29367033.860014122</v>
      </c>
      <c r="AN42" s="65">
        <v>30281380.401986934</v>
      </c>
      <c r="AO42" s="65">
        <v>31437737.358706854</v>
      </c>
      <c r="AP42" s="65">
        <v>31296670.500177432</v>
      </c>
      <c r="AQ42" s="65">
        <v>32209635.543443944</v>
      </c>
      <c r="AR42" s="65">
        <v>33164554.665656958</v>
      </c>
      <c r="AS42" s="65">
        <v>33260221.11984311</v>
      </c>
      <c r="AT42" s="65">
        <v>33167382.570953652</v>
      </c>
      <c r="AU42" s="65">
        <v>31692328.341393229</v>
      </c>
      <c r="AV42" s="65">
        <v>32205422.795080356</v>
      </c>
      <c r="AW42" s="65">
        <v>33080780.787631247</v>
      </c>
      <c r="AX42" s="65">
        <v>32898938.128960993</v>
      </c>
      <c r="AY42" s="65">
        <v>33719730.460198268</v>
      </c>
      <c r="AZ42" s="65">
        <v>34452469.964182638</v>
      </c>
      <c r="BA42" s="65">
        <v>35586104.635033414</v>
      </c>
      <c r="BB42" s="65">
        <v>35917663.421600588</v>
      </c>
      <c r="BC42" s="65">
        <v>36990704.647142783</v>
      </c>
      <c r="BD42" s="65">
        <v>38262941.08448074</v>
      </c>
      <c r="BE42" s="65">
        <v>39166875.321879968</v>
      </c>
      <c r="BF42" s="65">
        <v>40682808.01600796</v>
      </c>
      <c r="BG42" s="65">
        <v>41649919.94378677</v>
      </c>
      <c r="BH42" s="65">
        <v>42878774.144467346</v>
      </c>
      <c r="BI42" s="65">
        <v>46214943.944321379</v>
      </c>
      <c r="BJ42" s="65">
        <v>46074396.078559458</v>
      </c>
      <c r="BK42" s="65">
        <v>44825125.997815162</v>
      </c>
      <c r="BL42" s="65">
        <v>46573960.521576762</v>
      </c>
      <c r="BM42" s="65">
        <v>45935675.188648202</v>
      </c>
    </row>
    <row r="43" spans="1:65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1:65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</row>
    <row r="45" spans="1:65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</row>
    <row r="46" spans="1:65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8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spans="1:65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1:65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</row>
    <row r="49" spans="1:6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1:6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2016-05-02T21:00:00+00:00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2016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19C7F-4912-481E-9396-04B2D20062DE}"/>
</file>

<file path=customXml/itemProps2.xml><?xml version="1.0" encoding="utf-8"?>
<ds:datastoreItem xmlns:ds="http://schemas.openxmlformats.org/officeDocument/2006/customXml" ds:itemID="{85EDD5B3-7FF9-41C1-81F3-7B86BE362F6F}"/>
</file>

<file path=customXml/itemProps3.xml><?xml version="1.0" encoding="utf-8"?>
<ds:datastoreItem xmlns:ds="http://schemas.openxmlformats.org/officeDocument/2006/customXml" ds:itemID="{03A19C7F-4912-481E-9396-04B2D20062DE}"/>
</file>

<file path=customXml/itemProps4.xml><?xml version="1.0" encoding="utf-8"?>
<ds:datastoreItem xmlns:ds="http://schemas.openxmlformats.org/officeDocument/2006/customXml" ds:itemID="{AA4FD623-B505-4EE2-A574-030837283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03/2016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2016-05-03T11:14:32Z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6eb32d98-285e-4435-bd2e-192db654d4a7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21;#Finanssialan Keskusliitto|a986a8ab-0b81-4c11-8cfa-b7b758f01c9a</vt:lpwstr>
  </property>
  <property fmtid="{D5CDD505-2E9C-101B-9397-08002B2CF9AE}" pid="11" name="Order">
    <vt:r8>41900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http://majakka/tietopankki/tilastot/FK-tilasto-henkisaastot-03-2016.xlsx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