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firstSheet="18" activeTab="29"/>
  </bookViews>
  <sheets>
    <sheet name="12-2000" sheetId="1" r:id="rId1"/>
    <sheet name="3-2001" sheetId="2" r:id="rId2"/>
    <sheet name="6-2001" sheetId="3" r:id="rId3"/>
    <sheet name="9-2001" sheetId="4" r:id="rId4"/>
    <sheet name="12-2001" sheetId="5" r:id="rId5"/>
    <sheet name="3-2002" sheetId="6" r:id="rId6"/>
    <sheet name="6-2002" sheetId="7" r:id="rId7"/>
    <sheet name="9-2002" sheetId="8" r:id="rId8"/>
    <sheet name="12-2002" sheetId="9" r:id="rId9"/>
    <sheet name="3-2003" sheetId="10" r:id="rId10"/>
    <sheet name="6-2003" sheetId="11" r:id="rId11"/>
    <sheet name="9-2003" sheetId="12" r:id="rId12"/>
    <sheet name="12-2003" sheetId="13" r:id="rId13"/>
    <sheet name="3-2004" sheetId="14" r:id="rId14"/>
    <sheet name="6-2004" sheetId="15" r:id="rId15"/>
    <sheet name="9-2004" sheetId="16" r:id="rId16"/>
    <sheet name="12-2004" sheetId="17" r:id="rId17"/>
    <sheet name="6-2005" sheetId="18" r:id="rId18"/>
    <sheet name="12-2005" sheetId="19" r:id="rId19"/>
    <sheet name="12-2006" sheetId="20" r:id="rId20"/>
    <sheet name="12-2007" sheetId="21" r:id="rId21"/>
    <sheet name="12-2008" sheetId="22" r:id="rId22"/>
    <sheet name="12-2009" sheetId="23" r:id="rId23"/>
    <sheet name="12-2010" sheetId="24" r:id="rId24"/>
    <sheet name="12-2011" sheetId="25" r:id="rId25"/>
    <sheet name="12-2012" sheetId="26" r:id="rId26"/>
    <sheet name="12-2013" sheetId="27" r:id="rId27"/>
    <sheet name="12-2014" sheetId="28" r:id="rId28"/>
    <sheet name="12-2015" sheetId="29" r:id="rId29"/>
    <sheet name="12-2016" sheetId="30" r:id="rId30"/>
  </sheets>
  <definedNames>
    <definedName name="_xlnm.Print_Titles" localSheetId="0">'12-2000'!$A:$B</definedName>
    <definedName name="_xlnm.Print_Titles" localSheetId="4">'12-2001'!$A:$B</definedName>
    <definedName name="_xlnm.Print_Titles" localSheetId="1">'3-2001'!$A:$B</definedName>
    <definedName name="_xlnm.Print_Titles" localSheetId="5">'3-2002'!$A:$B</definedName>
    <definedName name="_xlnm.Print_Titles" localSheetId="2">'6-2001'!$A:$B</definedName>
    <definedName name="_xlnm.Print_Titles" localSheetId="6">'6-2002'!$A:$B</definedName>
    <definedName name="_xlnm.Print_Titles" localSheetId="3">'9-2001'!$A:$B</definedName>
  </definedNames>
  <calcPr fullCalcOnLoad="1"/>
</workbook>
</file>

<file path=xl/sharedStrings.xml><?xml version="1.0" encoding="utf-8"?>
<sst xmlns="http://schemas.openxmlformats.org/spreadsheetml/2006/main" count="3813" uniqueCount="84">
  <si>
    <t>Kaikki yhteensä</t>
  </si>
  <si>
    <t>Yhteensä</t>
  </si>
  <si>
    <t>Merita</t>
  </si>
  <si>
    <t>tammi-maaliskuu 2001</t>
  </si>
  <si>
    <t>tammi-joulukuu 2000</t>
  </si>
  <si>
    <t>Tapiola</t>
  </si>
  <si>
    <t>Verdandi</t>
  </si>
  <si>
    <t>Aurum</t>
  </si>
  <si>
    <t>Handelsbanken Liv</t>
  </si>
  <si>
    <t>Henki-Sampo</t>
  </si>
  <si>
    <t>H-Fennia</t>
  </si>
  <si>
    <t>Sparfond</t>
  </si>
  <si>
    <t>SEB Life</t>
  </si>
  <si>
    <t>Suomi-yhitöt</t>
  </si>
  <si>
    <t>Säästöhenkivakuutus</t>
  </si>
  <si>
    <t>Perustekorkoiset, yksityiset</t>
  </si>
  <si>
    <t>Perustekorkoiset, yritykset</t>
  </si>
  <si>
    <t>Sijoitussidonnaiset, yksityiset</t>
  </si>
  <si>
    <t>Sijoitussidonnaiset, yritykset</t>
  </si>
  <si>
    <t>Kapitalisaatiosopimukset</t>
  </si>
  <si>
    <t>Yksilöllinen eläkevakuutus</t>
  </si>
  <si>
    <t>Ryhmäeläkevakuutus</t>
  </si>
  <si>
    <t>Sopimuksia</t>
  </si>
  <si>
    <t>Jatkuvat</t>
  </si>
  <si>
    <t>Poikkeavat</t>
  </si>
  <si>
    <t xml:space="preserve">Vastuunsiirtojen </t>
  </si>
  <si>
    <t>(kpl)</t>
  </si>
  <si>
    <t>maksut</t>
  </si>
  <si>
    <t>osuus maksuista</t>
  </si>
  <si>
    <t>tammi-kesäkuu 2001</t>
  </si>
  <si>
    <t>tammi-syyskuu 2001</t>
  </si>
  <si>
    <t>Suomi-yhtiöt</t>
  </si>
  <si>
    <t>Veritas</t>
  </si>
  <si>
    <t>Skandia Life</t>
  </si>
  <si>
    <t>tammi-joulukuu 2001</t>
  </si>
  <si>
    <t>Nordea</t>
  </si>
  <si>
    <t>EUR 1000</t>
  </si>
  <si>
    <t>Robur</t>
  </si>
  <si>
    <t>tammi-maaliskuu 2002</t>
  </si>
  <si>
    <t>tammi-kesäkuu 2002</t>
  </si>
  <si>
    <t>tammi-syyskuu 2002</t>
  </si>
  <si>
    <t>tammi-joulukuu 2002</t>
  </si>
  <si>
    <t>Skandia</t>
  </si>
  <si>
    <t>tammi-maaliskuu 2003</t>
  </si>
  <si>
    <t>tammi-kesäkuu 2003</t>
  </si>
  <si>
    <t>tammi-syyskuu 2003</t>
  </si>
  <si>
    <t>OP-henkivakuutus</t>
  </si>
  <si>
    <t>tammi-joulukuu 2003</t>
  </si>
  <si>
    <t>tammi-maaliskuu 2004</t>
  </si>
  <si>
    <t>Suomi</t>
  </si>
  <si>
    <t>Aktia Henkivakuutus</t>
  </si>
  <si>
    <t>tammi-kesäkuu 2004</t>
  </si>
  <si>
    <t>tammi-syyskuu 2004</t>
  </si>
  <si>
    <t>tammi-joulukuu 2004</t>
  </si>
  <si>
    <t>tammi-kesäkuu 2005</t>
  </si>
  <si>
    <t>OP-Henki</t>
  </si>
  <si>
    <t>Henki-Fennia</t>
  </si>
  <si>
    <t>Veritas ja Aktia</t>
  </si>
  <si>
    <t>Henki-Pohjola</t>
  </si>
  <si>
    <t>tammi-joulukuu 2005</t>
  </si>
  <si>
    <t>tammi-joulukuu 2006</t>
  </si>
  <si>
    <t>tammi-joulukuu 2007</t>
  </si>
  <si>
    <t>OP-Henkivakuutus</t>
  </si>
  <si>
    <t>Nordea Henkivakuutus</t>
  </si>
  <si>
    <t>Mandatum Life</t>
  </si>
  <si>
    <t>Duo</t>
  </si>
  <si>
    <t>tammi-joulukuu 2008</t>
  </si>
  <si>
    <t>tammi-joulukuu 2009</t>
  </si>
  <si>
    <t>Liv-Alandia</t>
  </si>
  <si>
    <t>tammi-joulukuu 2010</t>
  </si>
  <si>
    <t>tammi-joulukuu 2011</t>
  </si>
  <si>
    <t>Handelsbanken Henkivakuutus</t>
  </si>
  <si>
    <t>tammi-joulukuu 2012</t>
  </si>
  <si>
    <t>Aurum Sijoitus</t>
  </si>
  <si>
    <t>tammi-joulukuu 2013</t>
  </si>
  <si>
    <t>LähiTapiola Henkivakuutus</t>
  </si>
  <si>
    <t>tammi-joulukuu 2014</t>
  </si>
  <si>
    <t>Sp-Henkivakuutus</t>
  </si>
  <si>
    <t>Perustekorkoiset, etuusperusteiset</t>
  </si>
  <si>
    <t>Perustekorkoiset, maksuperusteiset</t>
  </si>
  <si>
    <t>Sijoitussidonnaiset, etuusperusteiset</t>
  </si>
  <si>
    <t>Sijoitussidonnaiset, maksuperusteiset</t>
  </si>
  <si>
    <t>tammi-joulukuu 2015</t>
  </si>
  <si>
    <t>tammi-joulukuu 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</si>
</sst>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0.0\ %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wrapText="1"/>
    </xf>
    <xf numFmtId="0" fontId="8" fillId="33" borderId="11" xfId="0" applyFont="1" applyFill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1" fillId="0" borderId="1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wrapText="1"/>
    </xf>
    <xf numFmtId="0" fontId="44" fillId="33" borderId="11" xfId="0" applyFont="1" applyFill="1" applyBorder="1" applyAlignment="1">
      <alignment wrapText="1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wrapText="1"/>
    </xf>
    <xf numFmtId="0" fontId="45" fillId="33" borderId="11" xfId="0" applyFont="1" applyFill="1" applyBorder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2" fillId="0" borderId="13" xfId="0" applyNumberFormat="1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3" width="8.7109375" style="0" bestFit="1" customWidth="1"/>
    <col min="4" max="4" width="8.7109375" style="0" customWidth="1"/>
    <col min="5" max="5" width="10.28125" style="0" customWidth="1"/>
    <col min="6" max="6" width="12.57421875" style="0" customWidth="1"/>
    <col min="7" max="7" width="11.00390625" style="0" bestFit="1" customWidth="1"/>
    <col min="8" max="8" width="8.7109375" style="0" customWidth="1"/>
    <col min="9" max="9" width="10.28125" style="0" customWidth="1"/>
    <col min="10" max="10" width="12.57421875" style="0" bestFit="1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bestFit="1" customWidth="1"/>
    <col min="15" max="15" width="10.28125" style="0" customWidth="1"/>
    <col min="16" max="16" width="8.7109375" style="0" customWidth="1"/>
    <col min="18" max="18" width="12.57421875" style="0" bestFit="1" customWidth="1"/>
    <col min="22" max="22" width="12.57421875" style="0" bestFit="1" customWidth="1"/>
    <col min="26" max="26" width="12.57421875" style="0" bestFit="1" customWidth="1"/>
    <col min="30" max="30" width="12.57421875" style="0" bestFit="1" customWidth="1"/>
    <col min="34" max="34" width="12.57421875" style="0" bestFit="1" customWidth="1"/>
    <col min="38" max="38" width="12.57421875" style="0" bestFit="1" customWidth="1"/>
    <col min="42" max="42" width="12.57421875" style="0" bestFit="1" customWidth="1"/>
    <col min="46" max="46" width="12.57421875" style="0" bestFit="1" customWidth="1"/>
  </cols>
  <sheetData>
    <row r="1" spans="1:46" ht="12.75">
      <c r="A1" s="4" t="s">
        <v>4</v>
      </c>
      <c r="B1" s="5"/>
      <c r="C1" s="11" t="s">
        <v>7</v>
      </c>
      <c r="D1" s="12"/>
      <c r="E1" s="12"/>
      <c r="F1" s="22"/>
      <c r="G1" s="11" t="s">
        <v>13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10</v>
      </c>
      <c r="X1" s="12"/>
      <c r="Y1" s="12"/>
      <c r="Z1" s="22"/>
      <c r="AA1" s="11" t="s">
        <v>11</v>
      </c>
      <c r="AB1" s="12"/>
      <c r="AC1" s="12"/>
      <c r="AD1" s="22"/>
      <c r="AE1" s="11" t="s">
        <v>12</v>
      </c>
      <c r="AF1" s="12"/>
      <c r="AG1" s="12"/>
      <c r="AH1" s="22"/>
      <c r="AI1" s="11" t="s">
        <v>2</v>
      </c>
      <c r="AJ1" s="12"/>
      <c r="AK1" s="12"/>
      <c r="AL1" s="22"/>
      <c r="AM1" s="11" t="s">
        <v>6</v>
      </c>
      <c r="AN1" s="12"/>
      <c r="AO1" s="12"/>
      <c r="AP1" s="22"/>
      <c r="AQ1" s="11" t="s">
        <v>1</v>
      </c>
      <c r="AR1" s="12"/>
      <c r="AS1" s="12"/>
      <c r="AT1" s="22"/>
    </row>
    <row r="2" spans="1:137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1:137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</row>
    <row r="4" spans="1:137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20"/>
      <c r="AN4" s="20"/>
      <c r="AO4" s="20"/>
      <c r="AP4" s="14"/>
      <c r="AQ4" s="20"/>
      <c r="AR4" s="20"/>
      <c r="AS4" s="20"/>
      <c r="AT4" s="14"/>
      <c r="AU4" s="20"/>
      <c r="AV4" s="20"/>
      <c r="AW4" s="20"/>
      <c r="AX4" s="20"/>
      <c r="AY4" s="20"/>
      <c r="AZ4" s="20"/>
      <c r="BA4" s="20"/>
      <c r="BB4" s="20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ht="12.75" customHeight="1">
      <c r="A5" s="1"/>
      <c r="B5" s="10" t="s">
        <v>15</v>
      </c>
      <c r="C5" s="19">
        <v>9263</v>
      </c>
      <c r="D5" s="19">
        <v>36879.849909094424</v>
      </c>
      <c r="E5" s="19">
        <v>161791.30737520877</v>
      </c>
      <c r="F5" s="14"/>
      <c r="G5" s="19">
        <v>4537</v>
      </c>
      <c r="H5" s="19">
        <v>1515.7666089782078</v>
      </c>
      <c r="I5" s="19">
        <v>72295.75779593085</v>
      </c>
      <c r="J5" s="14"/>
      <c r="K5" s="19">
        <v>0</v>
      </c>
      <c r="L5" s="19">
        <v>0</v>
      </c>
      <c r="M5" s="19">
        <v>0</v>
      </c>
      <c r="N5" s="14"/>
      <c r="O5" s="19">
        <v>7435</v>
      </c>
      <c r="P5" s="19">
        <v>895.0961446281617</v>
      </c>
      <c r="Q5" s="19">
        <v>91468.66743023985</v>
      </c>
      <c r="R5" s="14"/>
      <c r="S5" s="19">
        <v>2554</v>
      </c>
      <c r="T5" s="19">
        <v>1115.2541403662797</v>
      </c>
      <c r="U5" s="19">
        <v>20412.63225878067</v>
      </c>
      <c r="V5" s="14"/>
      <c r="W5" s="19">
        <v>0</v>
      </c>
      <c r="X5" s="19">
        <v>249.91043992915925</v>
      </c>
      <c r="Y5" s="19">
        <v>10216.054210332457</v>
      </c>
      <c r="Z5" s="14"/>
      <c r="AA5" s="19">
        <v>0</v>
      </c>
      <c r="AB5" s="19">
        <v>0</v>
      </c>
      <c r="AC5" s="19">
        <v>0</v>
      </c>
      <c r="AD5" s="14"/>
      <c r="AE5" s="19">
        <v>0</v>
      </c>
      <c r="AF5" s="19">
        <v>0</v>
      </c>
      <c r="AG5" s="19">
        <v>0</v>
      </c>
      <c r="AH5" s="14"/>
      <c r="AI5" s="19">
        <v>22579</v>
      </c>
      <c r="AJ5" s="19">
        <v>1347.3534788831648</v>
      </c>
      <c r="AK5" s="19">
        <v>629748.2394928797</v>
      </c>
      <c r="AL5" s="14"/>
      <c r="AM5" s="19">
        <v>2913</v>
      </c>
      <c r="AN5" s="19">
        <v>178.95195375504773</v>
      </c>
      <c r="AO5" s="19">
        <v>12553.715019013645</v>
      </c>
      <c r="AP5" s="14"/>
      <c r="AQ5" s="19">
        <f aca="true" t="shared" si="0" ref="AQ5:AS8">C5+G5+K5+O5+S5+W5+AA5+AE5+AI5+AM5</f>
        <v>49281</v>
      </c>
      <c r="AR5" s="19">
        <f t="shared" si="0"/>
        <v>42182.18267563445</v>
      </c>
      <c r="AS5" s="19">
        <f t="shared" si="0"/>
        <v>998486.3735823858</v>
      </c>
      <c r="AT5" s="14"/>
      <c r="AU5" s="19"/>
      <c r="AV5" s="19"/>
      <c r="AW5" s="19"/>
      <c r="AX5" s="19"/>
      <c r="AY5" s="19"/>
      <c r="AZ5" s="19"/>
      <c r="BA5" s="19"/>
      <c r="BB5" s="19"/>
      <c r="BC5" s="25"/>
      <c r="BD5" s="25"/>
      <c r="BE5" s="25"/>
      <c r="BF5" s="25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0</v>
      </c>
      <c r="H6" s="19">
        <v>0</v>
      </c>
      <c r="I6" s="19">
        <v>0</v>
      </c>
      <c r="J6" s="14"/>
      <c r="K6" s="19">
        <v>0</v>
      </c>
      <c r="L6" s="19">
        <v>0</v>
      </c>
      <c r="M6" s="19">
        <v>0</v>
      </c>
      <c r="N6" s="14"/>
      <c r="O6" s="19">
        <v>74</v>
      </c>
      <c r="P6" s="19">
        <v>241.34967447226833</v>
      </c>
      <c r="Q6" s="19">
        <v>127.82282411074839</v>
      </c>
      <c r="R6" s="14"/>
      <c r="S6" s="19">
        <v>174</v>
      </c>
      <c r="T6" s="19">
        <v>801.4154695891001</v>
      </c>
      <c r="U6" s="19">
        <v>2072.243441932277</v>
      </c>
      <c r="V6" s="14"/>
      <c r="W6" s="19">
        <v>0</v>
      </c>
      <c r="X6" s="19">
        <v>27.76782665879547</v>
      </c>
      <c r="Y6" s="19">
        <v>1135.1171344813843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4</v>
      </c>
      <c r="AJ6" s="19">
        <v>35.65584040984034</v>
      </c>
      <c r="AK6" s="19">
        <v>0</v>
      </c>
      <c r="AL6" s="14"/>
      <c r="AM6" s="19">
        <v>47</v>
      </c>
      <c r="AN6" s="19">
        <v>14.80053752861297</v>
      </c>
      <c r="AO6" s="19">
        <v>5717.716747985529</v>
      </c>
      <c r="AP6" s="14"/>
      <c r="AQ6" s="19">
        <f t="shared" si="0"/>
        <v>299</v>
      </c>
      <c r="AR6" s="19">
        <f t="shared" si="0"/>
        <v>1120.989348658617</v>
      </c>
      <c r="AS6" s="19">
        <f t="shared" si="0"/>
        <v>9052.90014850994</v>
      </c>
      <c r="AT6" s="14"/>
      <c r="AU6" s="19"/>
      <c r="AV6" s="19"/>
      <c r="AW6" s="19"/>
      <c r="AX6" s="19"/>
      <c r="AY6" s="19"/>
      <c r="AZ6" s="19"/>
      <c r="BA6" s="19"/>
      <c r="BB6" s="19"/>
      <c r="BC6" s="25"/>
      <c r="BD6" s="25"/>
      <c r="BE6" s="25"/>
      <c r="BF6" s="25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ht="12.75" customHeight="1">
      <c r="A7" s="1"/>
      <c r="B7" s="8" t="s">
        <v>17</v>
      </c>
      <c r="C7" s="19">
        <v>12837</v>
      </c>
      <c r="D7" s="19">
        <v>27030.741389198633</v>
      </c>
      <c r="E7" s="19">
        <v>90798.28381039838</v>
      </c>
      <c r="F7" s="14"/>
      <c r="G7" s="19">
        <v>5044</v>
      </c>
      <c r="H7" s="19">
        <v>4319.6806784028195</v>
      </c>
      <c r="I7" s="19">
        <v>58494.00897787152</v>
      </c>
      <c r="J7" s="14"/>
      <c r="K7" s="19">
        <v>136</v>
      </c>
      <c r="L7" s="19">
        <v>68.1968404216135</v>
      </c>
      <c r="M7" s="19">
        <v>6439.655853864874</v>
      </c>
      <c r="N7" s="14"/>
      <c r="O7" s="19">
        <v>7839</v>
      </c>
      <c r="P7" s="19">
        <v>2489.013123703902</v>
      </c>
      <c r="Q7" s="19">
        <v>118205.50209982626</v>
      </c>
      <c r="R7" s="14"/>
      <c r="S7" s="19">
        <v>5102</v>
      </c>
      <c r="T7" s="19">
        <v>4645.014153014012</v>
      </c>
      <c r="U7" s="19">
        <v>55220.300955475606</v>
      </c>
      <c r="V7" s="14"/>
      <c r="W7" s="19">
        <v>0</v>
      </c>
      <c r="X7" s="19">
        <v>602.6005217189479</v>
      </c>
      <c r="Y7" s="19">
        <v>38292.37284572289</v>
      </c>
      <c r="Z7" s="14"/>
      <c r="AA7" s="19">
        <v>1760</v>
      </c>
      <c r="AB7" s="19">
        <v>3442.4704788142076</v>
      </c>
      <c r="AC7" s="19">
        <v>29930.723393090502</v>
      </c>
      <c r="AD7" s="14"/>
      <c r="AE7" s="19">
        <v>732</v>
      </c>
      <c r="AF7" s="19">
        <v>7330.0523232639225</v>
      </c>
      <c r="AG7" s="19">
        <v>11558.757441054337</v>
      </c>
      <c r="AH7" s="14"/>
      <c r="AI7" s="19">
        <v>11864</v>
      </c>
      <c r="AJ7" s="19">
        <v>1914.8195427643032</v>
      </c>
      <c r="AK7" s="19">
        <v>283915.0112770005</v>
      </c>
      <c r="AL7" s="14"/>
      <c r="AM7" s="19">
        <v>199</v>
      </c>
      <c r="AN7" s="19">
        <v>149.85544247720634</v>
      </c>
      <c r="AO7" s="19">
        <v>335.03034951133</v>
      </c>
      <c r="AP7" s="14"/>
      <c r="AQ7" s="19">
        <f t="shared" si="0"/>
        <v>45513</v>
      </c>
      <c r="AR7" s="19">
        <f t="shared" si="0"/>
        <v>51992.444493779556</v>
      </c>
      <c r="AS7" s="19">
        <f t="shared" si="0"/>
        <v>693189.6470038161</v>
      </c>
      <c r="AT7" s="14"/>
      <c r="AU7" s="19"/>
      <c r="AV7" s="19"/>
      <c r="AW7" s="19"/>
      <c r="AX7" s="19"/>
      <c r="AY7" s="19"/>
      <c r="AZ7" s="19"/>
      <c r="BA7" s="19"/>
      <c r="BB7" s="19"/>
      <c r="BC7" s="25"/>
      <c r="BD7" s="25"/>
      <c r="BE7" s="25"/>
      <c r="BF7" s="25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-1</v>
      </c>
      <c r="H8" s="15">
        <v>0</v>
      </c>
      <c r="I8" s="15">
        <v>-33.637585292302205</v>
      </c>
      <c r="J8" s="16"/>
      <c r="K8" s="15">
        <v>0</v>
      </c>
      <c r="L8" s="15">
        <v>0</v>
      </c>
      <c r="M8" s="15">
        <v>0</v>
      </c>
      <c r="N8" s="16"/>
      <c r="O8" s="15">
        <v>16</v>
      </c>
      <c r="P8" s="15">
        <v>47.42899526214611</v>
      </c>
      <c r="Q8" s="15">
        <v>385.1503515968603</v>
      </c>
      <c r="R8" s="16"/>
      <c r="S8" s="15">
        <v>64</v>
      </c>
      <c r="T8" s="15">
        <v>491.61330904699673</v>
      </c>
      <c r="U8" s="15">
        <v>1326.4981760019375</v>
      </c>
      <c r="V8" s="16"/>
      <c r="W8" s="15">
        <v>0</v>
      </c>
      <c r="X8" s="15">
        <v>66.95561352432755</v>
      </c>
      <c r="Y8" s="15">
        <v>1610.0445193441342</v>
      </c>
      <c r="Z8" s="16"/>
      <c r="AA8" s="15">
        <v>0</v>
      </c>
      <c r="AB8" s="15">
        <v>0</v>
      </c>
      <c r="AC8" s="15">
        <v>0</v>
      </c>
      <c r="AD8" s="16"/>
      <c r="AE8" s="15">
        <v>157</v>
      </c>
      <c r="AF8" s="15">
        <v>107.73109441565627</v>
      </c>
      <c r="AG8" s="15">
        <v>1857.823513681247</v>
      </c>
      <c r="AH8" s="16"/>
      <c r="AI8" s="15">
        <v>91</v>
      </c>
      <c r="AJ8" s="15">
        <v>135.72765665443941</v>
      </c>
      <c r="AK8" s="15">
        <v>6436.047381902643</v>
      </c>
      <c r="AL8" s="16"/>
      <c r="AM8" s="15">
        <v>2</v>
      </c>
      <c r="AN8" s="15">
        <v>0.8409396323075552</v>
      </c>
      <c r="AO8" s="15">
        <v>33.637585292302205</v>
      </c>
      <c r="AP8" s="16"/>
      <c r="AQ8" s="24">
        <f t="shared" si="0"/>
        <v>329</v>
      </c>
      <c r="AR8" s="15">
        <f t="shared" si="0"/>
        <v>850.2976085358737</v>
      </c>
      <c r="AS8" s="15">
        <f t="shared" si="0"/>
        <v>11615.563942526822</v>
      </c>
      <c r="AT8" s="16"/>
      <c r="AU8" s="19"/>
      <c r="AV8" s="19"/>
      <c r="AW8" s="19"/>
      <c r="AX8" s="19"/>
      <c r="AY8" s="19"/>
      <c r="AZ8" s="19"/>
      <c r="BA8" s="19"/>
      <c r="BB8" s="19"/>
      <c r="BC8" s="25"/>
      <c r="BD8" s="25"/>
      <c r="BE8" s="25"/>
      <c r="BF8" s="25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ht="12.75" customHeight="1">
      <c r="A9" s="2"/>
      <c r="B9" s="9" t="s">
        <v>1</v>
      </c>
      <c r="C9" s="19">
        <f>SUM(C5:C8)</f>
        <v>22100</v>
      </c>
      <c r="D9" s="19">
        <f aca="true" t="shared" si="1" ref="D9:AS9">SUM(D5:D8)</f>
        <v>63910.59129829306</v>
      </c>
      <c r="E9" s="19">
        <f t="shared" si="1"/>
        <v>252589.59118560713</v>
      </c>
      <c r="F9" s="14"/>
      <c r="G9" s="19">
        <f t="shared" si="1"/>
        <v>9580</v>
      </c>
      <c r="H9" s="19">
        <f t="shared" si="1"/>
        <v>5835.447287381027</v>
      </c>
      <c r="I9" s="19">
        <f t="shared" si="1"/>
        <v>130756.12918851007</v>
      </c>
      <c r="J9" s="14"/>
      <c r="K9" s="19">
        <f t="shared" si="1"/>
        <v>136</v>
      </c>
      <c r="L9" s="19">
        <f t="shared" si="1"/>
        <v>68.1968404216135</v>
      </c>
      <c r="M9" s="19">
        <f t="shared" si="1"/>
        <v>6439.655853864874</v>
      </c>
      <c r="N9" s="14"/>
      <c r="O9" s="19">
        <f t="shared" si="1"/>
        <v>15364</v>
      </c>
      <c r="P9" s="19">
        <f t="shared" si="1"/>
        <v>3672.887938066478</v>
      </c>
      <c r="Q9" s="19">
        <f t="shared" si="1"/>
        <v>210187.1427057737</v>
      </c>
      <c r="R9" s="14"/>
      <c r="S9" s="19">
        <f t="shared" si="1"/>
        <v>7894</v>
      </c>
      <c r="T9" s="19">
        <f t="shared" si="1"/>
        <v>7053.297072016388</v>
      </c>
      <c r="U9" s="19">
        <f t="shared" si="1"/>
        <v>79031.6748321905</v>
      </c>
      <c r="V9" s="14"/>
      <c r="W9" s="19">
        <f t="shared" si="1"/>
        <v>0</v>
      </c>
      <c r="X9" s="19">
        <f t="shared" si="1"/>
        <v>947.2344018312302</v>
      </c>
      <c r="Y9" s="19">
        <f t="shared" si="1"/>
        <v>51253.58870988087</v>
      </c>
      <c r="Z9" s="14"/>
      <c r="AA9" s="19">
        <f t="shared" si="1"/>
        <v>1760</v>
      </c>
      <c r="AB9" s="19">
        <f t="shared" si="1"/>
        <v>3442.4704788142076</v>
      </c>
      <c r="AC9" s="19">
        <f t="shared" si="1"/>
        <v>29930.723393090502</v>
      </c>
      <c r="AD9" s="14"/>
      <c r="AE9" s="19">
        <f t="shared" si="1"/>
        <v>889</v>
      </c>
      <c r="AF9" s="19">
        <f t="shared" si="1"/>
        <v>7437.783417679579</v>
      </c>
      <c r="AG9" s="19">
        <f t="shared" si="1"/>
        <v>13416.580954735584</v>
      </c>
      <c r="AH9" s="14"/>
      <c r="AI9" s="19">
        <f t="shared" si="1"/>
        <v>34538</v>
      </c>
      <c r="AJ9" s="19">
        <f t="shared" si="1"/>
        <v>3433.5565187117477</v>
      </c>
      <c r="AK9" s="19">
        <f t="shared" si="1"/>
        <v>920099.2981517828</v>
      </c>
      <c r="AL9" s="14"/>
      <c r="AM9" s="19">
        <f t="shared" si="1"/>
        <v>3161</v>
      </c>
      <c r="AN9" s="19">
        <f t="shared" si="1"/>
        <v>344.44887339317455</v>
      </c>
      <c r="AO9" s="19">
        <f t="shared" si="1"/>
        <v>18640.099701802803</v>
      </c>
      <c r="AP9" s="14"/>
      <c r="AQ9" s="19">
        <f t="shared" si="1"/>
        <v>95422</v>
      </c>
      <c r="AR9" s="19">
        <f t="shared" si="1"/>
        <v>96145.91412660849</v>
      </c>
      <c r="AS9" s="19">
        <f t="shared" si="1"/>
        <v>1712344.4846772389</v>
      </c>
      <c r="AT9" s="14"/>
      <c r="AU9" s="19"/>
      <c r="AV9" s="19"/>
      <c r="AW9" s="19"/>
      <c r="AX9" s="19"/>
      <c r="AY9" s="19"/>
      <c r="AZ9" s="19"/>
      <c r="BA9" s="19"/>
      <c r="BB9" s="19"/>
      <c r="BC9" s="25"/>
      <c r="BD9" s="25"/>
      <c r="BE9" s="25"/>
      <c r="BF9" s="25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9"/>
      <c r="AW10" s="19"/>
      <c r="AX10" s="19"/>
      <c r="AY10" s="19"/>
      <c r="AZ10" s="19"/>
      <c r="BA10" s="19"/>
      <c r="BB10" s="19"/>
      <c r="BC10" s="25"/>
      <c r="BD10" s="25"/>
      <c r="BE10" s="25"/>
      <c r="BF10" s="25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9"/>
      <c r="AW11" s="19"/>
      <c r="AX11" s="19"/>
      <c r="AY11" s="19"/>
      <c r="AZ11" s="19"/>
      <c r="BA11" s="19"/>
      <c r="BB11" s="19"/>
      <c r="BC11" s="25"/>
      <c r="BD11" s="25"/>
      <c r="BE11" s="25"/>
      <c r="BF11" s="25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128</v>
      </c>
      <c r="H12" s="19">
        <v>0</v>
      </c>
      <c r="I12" s="19">
        <v>1117.792937116216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f aca="true" t="shared" si="2" ref="AQ12:AS15">C12+G12+K12+O12+S12+W12+AA12+AE12+AI12+AM12</f>
        <v>128</v>
      </c>
      <c r="AR12" s="19">
        <f t="shared" si="2"/>
        <v>0</v>
      </c>
      <c r="AS12" s="19">
        <f t="shared" si="2"/>
        <v>1117.792937116216</v>
      </c>
      <c r="AT12" s="14"/>
      <c r="AU12" s="19"/>
      <c r="AV12" s="19"/>
      <c r="AW12" s="19"/>
      <c r="AX12" s="19"/>
      <c r="AY12" s="19"/>
      <c r="AZ12" s="19"/>
      <c r="BA12" s="19"/>
      <c r="BB12" s="19"/>
      <c r="BC12" s="25"/>
      <c r="BD12" s="25"/>
      <c r="BE12" s="25"/>
      <c r="BF12" s="25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2.75" customHeight="1">
      <c r="A13" s="1"/>
      <c r="B13" s="10" t="s">
        <v>16</v>
      </c>
      <c r="C13" s="19">
        <v>13</v>
      </c>
      <c r="D13" s="19">
        <v>0</v>
      </c>
      <c r="E13" s="19">
        <v>6416.751181099713</v>
      </c>
      <c r="F13" s="14"/>
      <c r="G13" s="19">
        <v>193</v>
      </c>
      <c r="H13" s="19">
        <v>558.8884796316012</v>
      </c>
      <c r="I13" s="19">
        <v>83211.36731738575</v>
      </c>
      <c r="J13" s="14"/>
      <c r="K13" s="19">
        <v>0</v>
      </c>
      <c r="L13" s="19">
        <v>0</v>
      </c>
      <c r="M13" s="19">
        <v>0</v>
      </c>
      <c r="N13" s="14"/>
      <c r="O13" s="19">
        <v>59</v>
      </c>
      <c r="P13" s="19">
        <v>0</v>
      </c>
      <c r="Q13" s="19">
        <v>68208.78176439226</v>
      </c>
      <c r="R13" s="14"/>
      <c r="S13" s="19">
        <v>1</v>
      </c>
      <c r="T13" s="19">
        <v>0</v>
      </c>
      <c r="U13" s="19">
        <v>33.637585292302205</v>
      </c>
      <c r="V13" s="14"/>
      <c r="W13" s="19">
        <v>0</v>
      </c>
      <c r="X13" s="19">
        <v>0</v>
      </c>
      <c r="Y13" s="19">
        <v>2323.8525799186978</v>
      </c>
      <c r="Z13" s="14"/>
      <c r="AA13" s="19">
        <v>0</v>
      </c>
      <c r="AB13" s="19">
        <v>0</v>
      </c>
      <c r="AC13" s="19">
        <v>0</v>
      </c>
      <c r="AD13" s="14"/>
      <c r="AE13" s="19">
        <v>0</v>
      </c>
      <c r="AF13" s="19">
        <v>0</v>
      </c>
      <c r="AG13" s="19">
        <v>0</v>
      </c>
      <c r="AH13" s="14"/>
      <c r="AI13" s="19">
        <v>10</v>
      </c>
      <c r="AJ13" s="19">
        <v>0</v>
      </c>
      <c r="AK13" s="19">
        <v>4187.879368891625</v>
      </c>
      <c r="AL13" s="14"/>
      <c r="AM13" s="19">
        <v>0</v>
      </c>
      <c r="AN13" s="19">
        <v>0</v>
      </c>
      <c r="AO13" s="19">
        <v>0</v>
      </c>
      <c r="AP13" s="14"/>
      <c r="AQ13" s="19">
        <f t="shared" si="2"/>
        <v>276</v>
      </c>
      <c r="AR13" s="19">
        <f t="shared" si="2"/>
        <v>558.8884796316012</v>
      </c>
      <c r="AS13" s="19">
        <f t="shared" si="2"/>
        <v>164382.26979698034</v>
      </c>
      <c r="AT13" s="14"/>
      <c r="AU13" s="19"/>
      <c r="AV13" s="19"/>
      <c r="AW13" s="19"/>
      <c r="AX13" s="19"/>
      <c r="AY13" s="19"/>
      <c r="AZ13" s="19"/>
      <c r="BA13" s="19"/>
      <c r="BB13" s="19"/>
      <c r="BC13" s="25"/>
      <c r="BD13" s="25"/>
      <c r="BE13" s="25"/>
      <c r="BF13" s="25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f t="shared" si="2"/>
        <v>0</v>
      </c>
      <c r="AR14" s="19">
        <f t="shared" si="2"/>
        <v>0</v>
      </c>
      <c r="AS14" s="19">
        <f t="shared" si="2"/>
        <v>0</v>
      </c>
      <c r="AT14" s="14"/>
      <c r="AU14" s="19"/>
      <c r="AV14" s="19"/>
      <c r="AW14" s="19"/>
      <c r="AX14" s="19"/>
      <c r="AY14" s="19"/>
      <c r="AZ14" s="19"/>
      <c r="BA14" s="19"/>
      <c r="BB14" s="19"/>
      <c r="BC14" s="25"/>
      <c r="BD14" s="25"/>
      <c r="BE14" s="25"/>
      <c r="BF14" s="25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ht="12.75" customHeight="1">
      <c r="A15" s="1"/>
      <c r="B15" s="8" t="s">
        <v>18</v>
      </c>
      <c r="C15" s="15">
        <v>54</v>
      </c>
      <c r="D15" s="15">
        <v>0</v>
      </c>
      <c r="E15" s="15">
        <v>7207.400941516013</v>
      </c>
      <c r="F15" s="16"/>
      <c r="G15" s="15">
        <v>119</v>
      </c>
      <c r="H15" s="15">
        <v>1701.8369485328126</v>
      </c>
      <c r="I15" s="15">
        <v>10393.212439851792</v>
      </c>
      <c r="J15" s="16"/>
      <c r="K15" s="15">
        <v>0</v>
      </c>
      <c r="L15" s="15">
        <v>0</v>
      </c>
      <c r="M15" s="15">
        <v>0</v>
      </c>
      <c r="N15" s="16"/>
      <c r="O15" s="15">
        <v>54</v>
      </c>
      <c r="P15" s="15">
        <v>0</v>
      </c>
      <c r="Q15" s="15">
        <v>10352.976001264773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f t="shared" si="2"/>
        <v>227</v>
      </c>
      <c r="AR15" s="15">
        <f t="shared" si="2"/>
        <v>1701.8369485328126</v>
      </c>
      <c r="AS15" s="15">
        <f t="shared" si="2"/>
        <v>27953.589382632577</v>
      </c>
      <c r="AT15" s="16"/>
      <c r="AU15" s="19"/>
      <c r="AV15" s="19"/>
      <c r="AW15" s="19"/>
      <c r="AX15" s="19"/>
      <c r="AY15" s="19"/>
      <c r="AZ15" s="19"/>
      <c r="BA15" s="19"/>
      <c r="BB15" s="19"/>
      <c r="BC15" s="25"/>
      <c r="BD15" s="25"/>
      <c r="BE15" s="25"/>
      <c r="BF15" s="25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2.75" customHeight="1">
      <c r="A16" s="1"/>
      <c r="B16" s="9" t="s">
        <v>1</v>
      </c>
      <c r="C16" s="19">
        <f>SUM(C12:C15)</f>
        <v>67</v>
      </c>
      <c r="D16" s="19">
        <f>SUM(D12:D15)</f>
        <v>0</v>
      </c>
      <c r="E16" s="19">
        <f>SUM(E12:E15)</f>
        <v>13624.152122615726</v>
      </c>
      <c r="F16" s="14"/>
      <c r="G16" s="19">
        <f>SUM(G12:G15)</f>
        <v>440</v>
      </c>
      <c r="H16" s="19">
        <f>SUM(H12:H15)</f>
        <v>2260.7254281644136</v>
      </c>
      <c r="I16" s="19">
        <f>SUM(I12:I15)</f>
        <v>94722.37269435376</v>
      </c>
      <c r="J16" s="14"/>
      <c r="K16" s="19">
        <f>SUM(K12:K15)</f>
        <v>0</v>
      </c>
      <c r="L16" s="19">
        <f>SUM(L12:L15)</f>
        <v>0</v>
      </c>
      <c r="M16" s="19">
        <f>SUM(M12:M15)</f>
        <v>0</v>
      </c>
      <c r="N16" s="14"/>
      <c r="O16" s="19">
        <f>SUM(O12:O15)</f>
        <v>113</v>
      </c>
      <c r="P16" s="19">
        <f>SUM(P12:P15)</f>
        <v>0</v>
      </c>
      <c r="Q16" s="19">
        <f>SUM(Q12:Q15)</f>
        <v>78561.75776565704</v>
      </c>
      <c r="R16" s="14"/>
      <c r="S16" s="19">
        <f>SUM(S12:S15)</f>
        <v>1</v>
      </c>
      <c r="T16" s="19">
        <f>SUM(T12:T15)</f>
        <v>0</v>
      </c>
      <c r="U16" s="19">
        <f>SUM(U12:U15)</f>
        <v>33.637585292302205</v>
      </c>
      <c r="V16" s="14"/>
      <c r="W16" s="19">
        <f>SUM(W12:W15)</f>
        <v>0</v>
      </c>
      <c r="X16" s="19">
        <f>SUM(X12:X15)</f>
        <v>0</v>
      </c>
      <c r="Y16" s="19">
        <f>SUM(Y12:Y15)</f>
        <v>2323.8525799186978</v>
      </c>
      <c r="Z16" s="14"/>
      <c r="AA16" s="19">
        <f>SUM(AA12:AA15)</f>
        <v>0</v>
      </c>
      <c r="AB16" s="19">
        <f>SUM(AB12:AB15)</f>
        <v>0</v>
      </c>
      <c r="AC16" s="19">
        <f>SUM(AC12:AC15)</f>
        <v>0</v>
      </c>
      <c r="AD16" s="14"/>
      <c r="AE16" s="19">
        <f>SUM(AE12:AE15)</f>
        <v>0</v>
      </c>
      <c r="AF16" s="19">
        <f>SUM(AF12:AF15)</f>
        <v>0</v>
      </c>
      <c r="AG16" s="19">
        <f>SUM(AG12:AG15)</f>
        <v>0</v>
      </c>
      <c r="AH16" s="14"/>
      <c r="AI16" s="19">
        <f>SUM(AI12:AI15)</f>
        <v>10</v>
      </c>
      <c r="AJ16" s="19">
        <f>SUM(AJ12:AJ15)</f>
        <v>0</v>
      </c>
      <c r="AK16" s="19">
        <f>SUM(AK12:AK15)</f>
        <v>4187.879368891625</v>
      </c>
      <c r="AL16" s="14"/>
      <c r="AM16" s="19">
        <f>SUM(AM12:AM15)</f>
        <v>0</v>
      </c>
      <c r="AN16" s="19">
        <f>SUM(AN12:AN15)</f>
        <v>0</v>
      </c>
      <c r="AO16" s="19">
        <f>SUM(AO12:AO15)</f>
        <v>0</v>
      </c>
      <c r="AP16" s="14"/>
      <c r="AQ16" s="19">
        <f>SUM(AQ12:AQ15)</f>
        <v>631</v>
      </c>
      <c r="AR16" s="19">
        <f>SUM(AR12:AR15)</f>
        <v>2260.7254281644136</v>
      </c>
      <c r="AS16" s="19">
        <f>SUM(AS12:AS15)</f>
        <v>193453.65211672912</v>
      </c>
      <c r="AT16" s="14"/>
      <c r="AU16" s="19"/>
      <c r="AV16" s="19"/>
      <c r="AW16" s="19"/>
      <c r="AX16" s="19"/>
      <c r="AY16" s="19"/>
      <c r="AZ16" s="19"/>
      <c r="BA16" s="19"/>
      <c r="BB16" s="19"/>
      <c r="BC16" s="25"/>
      <c r="BD16" s="25"/>
      <c r="BE16" s="25"/>
      <c r="BF16" s="25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9"/>
      <c r="AW17" s="19"/>
      <c r="AX17" s="19"/>
      <c r="AY17" s="19"/>
      <c r="AZ17" s="19"/>
      <c r="BA17" s="19"/>
      <c r="BB17" s="19"/>
      <c r="BC17" s="25"/>
      <c r="BD17" s="25"/>
      <c r="BE17" s="25"/>
      <c r="BF17" s="25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9"/>
      <c r="AW18" s="19"/>
      <c r="AX18" s="19"/>
      <c r="AY18" s="19"/>
      <c r="AZ18" s="19"/>
      <c r="BA18" s="19"/>
      <c r="BB18" s="19"/>
      <c r="BC18" s="25"/>
      <c r="BD18" s="25"/>
      <c r="BE18" s="25"/>
      <c r="BF18" s="25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2.75" customHeight="1">
      <c r="A19" s="2"/>
      <c r="B19" s="10" t="s">
        <v>15</v>
      </c>
      <c r="C19" s="19">
        <v>1052</v>
      </c>
      <c r="D19" s="19">
        <v>3701.6413459743376</v>
      </c>
      <c r="E19" s="19">
        <v>0</v>
      </c>
      <c r="F19" s="14"/>
      <c r="G19" s="19">
        <v>1984</v>
      </c>
      <c r="H19" s="19">
        <v>6691.847931204411</v>
      </c>
      <c r="I19" s="19">
        <v>589.4954866769934</v>
      </c>
      <c r="J19" s="14"/>
      <c r="K19" s="19">
        <v>0</v>
      </c>
      <c r="L19" s="19">
        <v>0</v>
      </c>
      <c r="M19" s="19">
        <v>0</v>
      </c>
      <c r="N19" s="14"/>
      <c r="O19" s="19">
        <v>1016</v>
      </c>
      <c r="P19" s="19">
        <v>1448.9389864659174</v>
      </c>
      <c r="Q19" s="19">
        <v>579.7437825128285</v>
      </c>
      <c r="R19" s="14"/>
      <c r="S19" s="19">
        <v>2229</v>
      </c>
      <c r="T19" s="19">
        <v>3988.7448639611957</v>
      </c>
      <c r="U19" s="19">
        <v>93.34429918613863</v>
      </c>
      <c r="V19" s="14"/>
      <c r="W19" s="19">
        <v>0</v>
      </c>
      <c r="X19" s="19">
        <v>963.4645367347659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0</v>
      </c>
      <c r="AF19" s="19">
        <v>0</v>
      </c>
      <c r="AG19" s="19">
        <v>0</v>
      </c>
      <c r="AH19" s="14"/>
      <c r="AI19" s="19">
        <v>1488</v>
      </c>
      <c r="AJ19" s="19">
        <v>3412.364839977597</v>
      </c>
      <c r="AK19" s="19">
        <v>3245.5224169277785</v>
      </c>
      <c r="AL19" s="14"/>
      <c r="AM19" s="19">
        <v>1115</v>
      </c>
      <c r="AN19" s="19">
        <v>2978.439989706899</v>
      </c>
      <c r="AO19" s="19">
        <v>133.70940153690125</v>
      </c>
      <c r="AP19" s="14"/>
      <c r="AQ19" s="19">
        <f aca="true" t="shared" si="3" ref="AQ19:AS22">C19+G19+K19+O19+S19+W19+AA19+AE19+AI19+AM19</f>
        <v>8884</v>
      </c>
      <c r="AR19" s="19">
        <f t="shared" si="3"/>
        <v>23185.442494025123</v>
      </c>
      <c r="AS19" s="19">
        <f t="shared" si="3"/>
        <v>4641.81538684064</v>
      </c>
      <c r="AT19" s="14"/>
      <c r="AU19" s="19"/>
      <c r="AV19" s="19"/>
      <c r="AW19" s="19"/>
      <c r="AX19" s="19"/>
      <c r="AY19" s="19"/>
      <c r="AZ19" s="19"/>
      <c r="BA19" s="19"/>
      <c r="BB19" s="19"/>
      <c r="BC19" s="25"/>
      <c r="BD19" s="25"/>
      <c r="BE19" s="25"/>
      <c r="BF19" s="25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2.75" customHeight="1">
      <c r="A20" s="1"/>
      <c r="B20" s="10" t="s">
        <v>16</v>
      </c>
      <c r="C20" s="19">
        <v>150</v>
      </c>
      <c r="D20" s="19">
        <v>653.638829882958</v>
      </c>
      <c r="E20" s="19">
        <v>0</v>
      </c>
      <c r="F20" s="14"/>
      <c r="G20" s="19">
        <v>895</v>
      </c>
      <c r="H20" s="19">
        <v>4979.197508127681</v>
      </c>
      <c r="I20" s="19">
        <v>406.25877730741223</v>
      </c>
      <c r="J20" s="14"/>
      <c r="K20" s="19">
        <v>0</v>
      </c>
      <c r="L20" s="19">
        <v>0</v>
      </c>
      <c r="M20" s="19">
        <v>0</v>
      </c>
      <c r="N20" s="14"/>
      <c r="O20" s="19">
        <v>272</v>
      </c>
      <c r="P20" s="19">
        <v>1444.5661003779182</v>
      </c>
      <c r="Q20" s="19">
        <v>337.72135633471413</v>
      </c>
      <c r="R20" s="14"/>
      <c r="S20" s="19">
        <v>370</v>
      </c>
      <c r="T20" s="19">
        <v>1528.6600636086737</v>
      </c>
      <c r="U20" s="19">
        <v>13.11865826399786</v>
      </c>
      <c r="V20" s="14"/>
      <c r="W20" s="19">
        <v>0</v>
      </c>
      <c r="X20" s="19">
        <v>321.15484557825533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0</v>
      </c>
      <c r="AF20" s="19">
        <v>0</v>
      </c>
      <c r="AG20" s="19">
        <v>0</v>
      </c>
      <c r="AH20" s="14"/>
      <c r="AI20" s="19">
        <v>189</v>
      </c>
      <c r="AJ20" s="19">
        <v>746.4180176361859</v>
      </c>
      <c r="AK20" s="19">
        <v>225.7081973113478</v>
      </c>
      <c r="AL20" s="14"/>
      <c r="AM20" s="19">
        <v>424</v>
      </c>
      <c r="AN20" s="19">
        <v>1654.6328205283455</v>
      </c>
      <c r="AO20" s="19">
        <v>0</v>
      </c>
      <c r="AP20" s="14"/>
      <c r="AQ20" s="19">
        <f t="shared" si="3"/>
        <v>2300</v>
      </c>
      <c r="AR20" s="19">
        <f t="shared" si="3"/>
        <v>11328.268185740018</v>
      </c>
      <c r="AS20" s="19">
        <f t="shared" si="3"/>
        <v>982.806989217472</v>
      </c>
      <c r="AT20" s="14"/>
      <c r="AU20" s="19"/>
      <c r="AV20" s="19"/>
      <c r="AW20" s="19"/>
      <c r="AX20" s="19"/>
      <c r="AY20" s="19"/>
      <c r="AZ20" s="19"/>
      <c r="BA20" s="19"/>
      <c r="BB20" s="19"/>
      <c r="BC20" s="25"/>
      <c r="BD20" s="25"/>
      <c r="BE20" s="25"/>
      <c r="BF20" s="25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ht="12.75" customHeight="1">
      <c r="A21" s="1"/>
      <c r="B21" s="8" t="s">
        <v>17</v>
      </c>
      <c r="C21" s="19">
        <v>3437</v>
      </c>
      <c r="D21" s="19">
        <v>2887.848926876935</v>
      </c>
      <c r="E21" s="19">
        <v>0</v>
      </c>
      <c r="F21" s="14"/>
      <c r="G21" s="19">
        <v>1510</v>
      </c>
      <c r="H21" s="19">
        <v>4713.297946593606</v>
      </c>
      <c r="I21" s="19">
        <v>68.0093108836089</v>
      </c>
      <c r="J21" s="14"/>
      <c r="K21" s="19">
        <v>200</v>
      </c>
      <c r="L21" s="19">
        <v>327.8536025012909</v>
      </c>
      <c r="M21" s="19">
        <v>196.03816520427262</v>
      </c>
      <c r="N21" s="14"/>
      <c r="O21" s="19">
        <v>3106</v>
      </c>
      <c r="P21" s="19">
        <v>6095.298642891621</v>
      </c>
      <c r="Q21" s="19">
        <v>1396.6325413363875</v>
      </c>
      <c r="R21" s="14"/>
      <c r="S21" s="19">
        <v>2995</v>
      </c>
      <c r="T21" s="19">
        <v>3520.0051129129643</v>
      </c>
      <c r="U21" s="19">
        <v>432.9157227119294</v>
      </c>
      <c r="V21" s="14"/>
      <c r="W21" s="19">
        <v>0</v>
      </c>
      <c r="X21" s="19">
        <v>1195.8161571413434</v>
      </c>
      <c r="Y21" s="19">
        <v>0</v>
      </c>
      <c r="Z21" s="14"/>
      <c r="AA21" s="19">
        <v>568</v>
      </c>
      <c r="AB21" s="19">
        <v>1428.08368358469</v>
      </c>
      <c r="AC21" s="19">
        <v>0</v>
      </c>
      <c r="AD21" s="14"/>
      <c r="AE21" s="19">
        <v>1108</v>
      </c>
      <c r="AF21" s="19">
        <v>2657.8125814660266</v>
      </c>
      <c r="AG21" s="19">
        <v>598.752550149435</v>
      </c>
      <c r="AH21" s="14"/>
      <c r="AI21" s="19">
        <v>7103</v>
      </c>
      <c r="AJ21" s="19">
        <v>8512.66370992292</v>
      </c>
      <c r="AK21" s="19">
        <v>5937.538367870724</v>
      </c>
      <c r="AL21" s="14"/>
      <c r="AM21" s="19">
        <v>209</v>
      </c>
      <c r="AN21" s="19">
        <v>490.09961770884314</v>
      </c>
      <c r="AO21" s="19">
        <v>0</v>
      </c>
      <c r="AP21" s="14"/>
      <c r="AQ21" s="19">
        <f t="shared" si="3"/>
        <v>20236</v>
      </c>
      <c r="AR21" s="19">
        <f t="shared" si="3"/>
        <v>31828.77998160024</v>
      </c>
      <c r="AS21" s="19">
        <f t="shared" si="3"/>
        <v>8629.886658156358</v>
      </c>
      <c r="AT21" s="14"/>
      <c r="AU21" s="19"/>
      <c r="AV21" s="19"/>
      <c r="AW21" s="19"/>
      <c r="AX21" s="19"/>
      <c r="AY21" s="19"/>
      <c r="AZ21" s="19"/>
      <c r="BA21" s="19"/>
      <c r="BB21" s="19"/>
      <c r="BC21" s="25"/>
      <c r="BD21" s="25"/>
      <c r="BE21" s="25"/>
      <c r="BF21" s="25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2.75" customHeight="1">
      <c r="A22" s="1"/>
      <c r="B22" s="9" t="s">
        <v>18</v>
      </c>
      <c r="C22" s="15">
        <v>404</v>
      </c>
      <c r="D22" s="15">
        <v>572.4578815385158</v>
      </c>
      <c r="E22" s="15">
        <v>0</v>
      </c>
      <c r="F22" s="16"/>
      <c r="G22" s="15">
        <v>1080</v>
      </c>
      <c r="H22" s="15">
        <v>4557.2984309748335</v>
      </c>
      <c r="I22" s="15">
        <v>124.61262115837752</v>
      </c>
      <c r="J22" s="16"/>
      <c r="K22" s="15">
        <v>20</v>
      </c>
      <c r="L22" s="15">
        <v>68.57021761835804</v>
      </c>
      <c r="M22" s="15">
        <v>36.52301735867589</v>
      </c>
      <c r="N22" s="16"/>
      <c r="O22" s="15">
        <v>1145</v>
      </c>
      <c r="P22" s="15">
        <v>5224.75793552684</v>
      </c>
      <c r="Q22" s="15">
        <v>680.3201625368121</v>
      </c>
      <c r="R22" s="16"/>
      <c r="S22" s="15">
        <v>838</v>
      </c>
      <c r="T22" s="15">
        <v>2335.1211709916192</v>
      </c>
      <c r="U22" s="15">
        <v>48.774498673838195</v>
      </c>
      <c r="V22" s="16"/>
      <c r="W22" s="15">
        <v>0</v>
      </c>
      <c r="X22" s="15">
        <v>398.6053857137811</v>
      </c>
      <c r="Y22" s="15">
        <v>0</v>
      </c>
      <c r="Z22" s="16"/>
      <c r="AA22" s="15">
        <v>0</v>
      </c>
      <c r="AB22" s="15">
        <v>0</v>
      </c>
      <c r="AC22" s="15">
        <v>0</v>
      </c>
      <c r="AD22" s="16"/>
      <c r="AE22" s="15">
        <v>1115</v>
      </c>
      <c r="AF22" s="15">
        <v>2989.1932529731416</v>
      </c>
      <c r="AG22" s="15">
        <v>573.0641990134096</v>
      </c>
      <c r="AH22" s="16"/>
      <c r="AI22" s="15">
        <v>1938</v>
      </c>
      <c r="AJ22" s="15">
        <v>3675.915320742785</v>
      </c>
      <c r="AK22" s="15">
        <v>837.4076858518634</v>
      </c>
      <c r="AL22" s="16"/>
      <c r="AM22" s="15">
        <v>66</v>
      </c>
      <c r="AN22" s="15">
        <v>267.4188030738025</v>
      </c>
      <c r="AO22" s="15">
        <v>0</v>
      </c>
      <c r="AP22" s="16"/>
      <c r="AQ22" s="15">
        <f t="shared" si="3"/>
        <v>6606</v>
      </c>
      <c r="AR22" s="15">
        <f t="shared" si="3"/>
        <v>20089.33839915368</v>
      </c>
      <c r="AS22" s="15">
        <f t="shared" si="3"/>
        <v>2300.7021845929767</v>
      </c>
      <c r="AT22" s="16"/>
      <c r="AU22" s="19"/>
      <c r="AV22" s="19"/>
      <c r="AW22" s="19"/>
      <c r="AX22" s="19"/>
      <c r="AY22" s="19"/>
      <c r="AZ22" s="19"/>
      <c r="BA22" s="19"/>
      <c r="BB22" s="19"/>
      <c r="BC22" s="25"/>
      <c r="BD22" s="25"/>
      <c r="BE22" s="25"/>
      <c r="BF22" s="25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2.75" customHeight="1">
      <c r="A23" s="1"/>
      <c r="B23" s="9" t="s">
        <v>1</v>
      </c>
      <c r="C23" s="19">
        <f>SUM(C19:C22)</f>
        <v>5043</v>
      </c>
      <c r="D23" s="19">
        <f>SUM(D19:D22)</f>
        <v>7815.586984272746</v>
      </c>
      <c r="E23" s="19">
        <f>SUM(E19:E22)</f>
        <v>0</v>
      </c>
      <c r="F23" s="14"/>
      <c r="G23" s="19">
        <f>SUM(G19:G22)</f>
        <v>5469</v>
      </c>
      <c r="H23" s="19">
        <f>SUM(H19:H22)</f>
        <v>20941.641816900534</v>
      </c>
      <c r="I23" s="19">
        <f>SUM(I19:I22)</f>
        <v>1188.376196026392</v>
      </c>
      <c r="J23" s="14"/>
      <c r="K23" s="19">
        <f>SUM(K19:K22)</f>
        <v>220</v>
      </c>
      <c r="L23" s="19">
        <f>SUM(L19:L22)</f>
        <v>396.4238201196489</v>
      </c>
      <c r="M23" s="19">
        <f>SUM(M19:M22)</f>
        <v>232.5611825629485</v>
      </c>
      <c r="N23" s="14"/>
      <c r="O23" s="19">
        <f>SUM(O19:O22)</f>
        <v>5539</v>
      </c>
      <c r="P23" s="19">
        <f>SUM(P19:P22)</f>
        <v>14213.561665262296</v>
      </c>
      <c r="Q23" s="19">
        <f>SUM(Q19:Q22)</f>
        <v>2994.417842720742</v>
      </c>
      <c r="R23" s="14"/>
      <c r="S23" s="19">
        <f>SUM(S19:S22)</f>
        <v>6432</v>
      </c>
      <c r="T23" s="19">
        <f>SUM(T19:T22)</f>
        <v>11372.531211474452</v>
      </c>
      <c r="U23" s="19">
        <f>SUM(U19:U22)</f>
        <v>588.1531788359041</v>
      </c>
      <c r="V23" s="14"/>
      <c r="W23" s="19">
        <f>SUM(W19:W22)</f>
        <v>0</v>
      </c>
      <c r="X23" s="19">
        <f>SUM(X19:X22)</f>
        <v>2879.040925168146</v>
      </c>
      <c r="Y23" s="19">
        <f>SUM(Y19:Y22)</f>
        <v>0</v>
      </c>
      <c r="Z23" s="14"/>
      <c r="AA23" s="19">
        <f>SUM(AA19:AA22)</f>
        <v>568</v>
      </c>
      <c r="AB23" s="19">
        <f>SUM(AB19:AB22)</f>
        <v>1428.08368358469</v>
      </c>
      <c r="AC23" s="19">
        <f>SUM(AC19:AC22)</f>
        <v>0</v>
      </c>
      <c r="AD23" s="14"/>
      <c r="AE23" s="19">
        <f>SUM(AE19:AE22)</f>
        <v>2223</v>
      </c>
      <c r="AF23" s="19">
        <f>SUM(AF19:AF22)</f>
        <v>5647.005834439168</v>
      </c>
      <c r="AG23" s="19">
        <f>SUM(AG19:AG22)</f>
        <v>1171.8167491628446</v>
      </c>
      <c r="AH23" s="14"/>
      <c r="AI23" s="19">
        <f>SUM(AI19:AI22)</f>
        <v>10718</v>
      </c>
      <c r="AJ23" s="19">
        <f>SUM(AJ19:AJ22)</f>
        <v>16347.361888279487</v>
      </c>
      <c r="AK23" s="19">
        <f>SUM(AK19:AK22)</f>
        <v>10246.176667961714</v>
      </c>
      <c r="AL23" s="14"/>
      <c r="AM23" s="19">
        <f>SUM(AM19:AM22)</f>
        <v>1814</v>
      </c>
      <c r="AN23" s="19">
        <f>SUM(AN19:AN22)</f>
        <v>5390.591231017889</v>
      </c>
      <c r="AO23" s="19">
        <f>SUM(AO19:AO22)</f>
        <v>133.70940153690125</v>
      </c>
      <c r="AP23" s="14"/>
      <c r="AQ23" s="19">
        <f>SUM(AQ19:AQ22)</f>
        <v>38026</v>
      </c>
      <c r="AR23" s="19">
        <f>SUM(AR19:AR22)</f>
        <v>86431.82906051907</v>
      </c>
      <c r="AS23" s="19">
        <f>SUM(AS19:AS22)</f>
        <v>16555.211218807446</v>
      </c>
      <c r="AT23" s="14"/>
      <c r="AU23" s="19"/>
      <c r="AV23" s="19"/>
      <c r="AW23" s="19"/>
      <c r="AX23" s="19"/>
      <c r="AY23" s="19"/>
      <c r="AZ23" s="19"/>
      <c r="BA23" s="19"/>
      <c r="BB23" s="19"/>
      <c r="BC23" s="25"/>
      <c r="BD23" s="25"/>
      <c r="BE23" s="25"/>
      <c r="BF23" s="25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9"/>
      <c r="AW24" s="19"/>
      <c r="AX24" s="19"/>
      <c r="AY24" s="19"/>
      <c r="AZ24" s="19"/>
      <c r="BA24" s="19"/>
      <c r="BB24" s="19"/>
      <c r="BC24" s="25"/>
      <c r="BD24" s="25"/>
      <c r="BE24" s="25"/>
      <c r="BF24" s="25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19"/>
      <c r="AN25" s="19"/>
      <c r="AO25" s="19"/>
      <c r="AP25" s="23"/>
      <c r="AQ25" s="19"/>
      <c r="AR25" s="19"/>
      <c r="AS25" s="19"/>
      <c r="AT25" s="23"/>
      <c r="AU25" s="19"/>
      <c r="AV25" s="19"/>
      <c r="AW25" s="19"/>
      <c r="AX25" s="19"/>
      <c r="AY25" s="19"/>
      <c r="AZ25" s="19"/>
      <c r="BA25" s="19"/>
      <c r="BB25" s="19"/>
      <c r="BC25" s="25"/>
      <c r="BD25" s="25"/>
      <c r="BE25" s="25"/>
      <c r="BF25" s="25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2.75" customHeight="1">
      <c r="A26" s="10"/>
      <c r="B26" s="10" t="s">
        <v>16</v>
      </c>
      <c r="C26" s="21">
        <v>0</v>
      </c>
      <c r="D26" s="21">
        <v>0</v>
      </c>
      <c r="E26" s="21">
        <v>0</v>
      </c>
      <c r="F26" s="23">
        <v>0</v>
      </c>
      <c r="G26" s="21">
        <v>245</v>
      </c>
      <c r="H26" s="21">
        <v>7718.4088413029185</v>
      </c>
      <c r="I26" s="21">
        <v>175001.27536904634</v>
      </c>
      <c r="J26" s="23">
        <v>169570.24320983293</v>
      </c>
      <c r="K26" s="21">
        <v>0</v>
      </c>
      <c r="L26" s="21">
        <v>0</v>
      </c>
      <c r="M26" s="21">
        <v>0</v>
      </c>
      <c r="N26" s="23">
        <v>0</v>
      </c>
      <c r="O26" s="21">
        <v>202</v>
      </c>
      <c r="P26" s="21">
        <v>10477.603254772752</v>
      </c>
      <c r="Q26" s="19">
        <v>217895.69993928415</v>
      </c>
      <c r="R26" s="23">
        <v>211298.36033590493</v>
      </c>
      <c r="S26" s="19">
        <v>73</v>
      </c>
      <c r="T26" s="19">
        <v>2087.2121673873517</v>
      </c>
      <c r="U26" s="19">
        <v>5573.075131228629</v>
      </c>
      <c r="V26" s="23">
        <v>5227.617130276686</v>
      </c>
      <c r="W26" s="19">
        <v>0</v>
      </c>
      <c r="X26" s="19">
        <v>3001.6499235585875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19">
        <v>0</v>
      </c>
      <c r="AF26" s="19">
        <v>0</v>
      </c>
      <c r="AG26" s="19">
        <v>0</v>
      </c>
      <c r="AH26" s="23">
        <v>0</v>
      </c>
      <c r="AI26" s="19">
        <v>0</v>
      </c>
      <c r="AJ26" s="19">
        <v>0</v>
      </c>
      <c r="AK26" s="19">
        <v>0</v>
      </c>
      <c r="AL26" s="23">
        <v>0</v>
      </c>
      <c r="AM26" s="19">
        <v>33</v>
      </c>
      <c r="AN26" s="19">
        <v>448.89357572577296</v>
      </c>
      <c r="AO26" s="19">
        <v>272.46444086764785</v>
      </c>
      <c r="AP26" s="23">
        <v>0</v>
      </c>
      <c r="AQ26" s="19">
        <f aca="true" t="shared" si="4" ref="AQ26:AT27">C26+G26+K26+O26+S26+W26+AA26+AE26+AI26+AM26</f>
        <v>553</v>
      </c>
      <c r="AR26" s="19">
        <f t="shared" si="4"/>
        <v>23733.76776274738</v>
      </c>
      <c r="AS26" s="19">
        <f t="shared" si="4"/>
        <v>398742.51488042675</v>
      </c>
      <c r="AT26" s="23">
        <f t="shared" si="4"/>
        <v>386096.22067601455</v>
      </c>
      <c r="AU26" s="19"/>
      <c r="AV26" s="19"/>
      <c r="AW26" s="19"/>
      <c r="AX26" s="19"/>
      <c r="AY26" s="19"/>
      <c r="AZ26" s="19"/>
      <c r="BA26" s="19"/>
      <c r="BB26" s="19"/>
      <c r="BC26" s="25"/>
      <c r="BD26" s="25"/>
      <c r="BE26" s="25"/>
      <c r="BF26" s="25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63</v>
      </c>
      <c r="H27" s="15">
        <v>502.36674050116636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109</v>
      </c>
      <c r="P27" s="15">
        <v>7406.491717585561</v>
      </c>
      <c r="Q27" s="15">
        <v>915.6150716564661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0</v>
      </c>
      <c r="X27" s="15">
        <v>381.78659306763</v>
      </c>
      <c r="Y27" s="15">
        <v>0</v>
      </c>
      <c r="Z27" s="16">
        <v>0</v>
      </c>
      <c r="AA27" s="15">
        <v>0</v>
      </c>
      <c r="AB27" s="15">
        <v>0</v>
      </c>
      <c r="AC27" s="15">
        <v>0</v>
      </c>
      <c r="AD27" s="16">
        <v>0</v>
      </c>
      <c r="AE27" s="15">
        <v>0</v>
      </c>
      <c r="AF27" s="15">
        <v>0</v>
      </c>
      <c r="AG27" s="15">
        <v>0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f t="shared" si="4"/>
        <v>172</v>
      </c>
      <c r="AR27" s="15">
        <f t="shared" si="4"/>
        <v>8290.645051154357</v>
      </c>
      <c r="AS27" s="15">
        <f t="shared" si="4"/>
        <v>915.6150716564661</v>
      </c>
      <c r="AT27" s="16">
        <f t="shared" si="4"/>
        <v>0</v>
      </c>
      <c r="AU27" s="19"/>
      <c r="AV27" s="19"/>
      <c r="AW27" s="19"/>
      <c r="AX27" s="19"/>
      <c r="AY27" s="19"/>
      <c r="AZ27" s="19"/>
      <c r="BA27" s="19"/>
      <c r="BB27" s="19"/>
      <c r="BC27" s="25"/>
      <c r="BD27" s="25"/>
      <c r="BE27" s="25"/>
      <c r="BF27" s="25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2.75" customHeight="1">
      <c r="A28" s="10"/>
      <c r="B28" s="10" t="s">
        <v>1</v>
      </c>
      <c r="C28" s="19">
        <f>SUM(C26:C27)</f>
        <v>0</v>
      </c>
      <c r="D28" s="19">
        <f aca="true" t="shared" si="5" ref="D28:AT28">SUM(D26:D27)</f>
        <v>0</v>
      </c>
      <c r="E28" s="19">
        <f t="shared" si="5"/>
        <v>0</v>
      </c>
      <c r="F28" s="14">
        <f t="shared" si="5"/>
        <v>0</v>
      </c>
      <c r="G28" s="19">
        <f t="shared" si="5"/>
        <v>308</v>
      </c>
      <c r="H28" s="19">
        <f t="shared" si="5"/>
        <v>8220.775581804084</v>
      </c>
      <c r="I28" s="19">
        <f t="shared" si="5"/>
        <v>175001.27536904634</v>
      </c>
      <c r="J28" s="14">
        <f t="shared" si="5"/>
        <v>169570.24320983293</v>
      </c>
      <c r="K28" s="19">
        <f t="shared" si="5"/>
        <v>0</v>
      </c>
      <c r="L28" s="19">
        <f t="shared" si="5"/>
        <v>0</v>
      </c>
      <c r="M28" s="19">
        <f t="shared" si="5"/>
        <v>0</v>
      </c>
      <c r="N28" s="14">
        <f t="shared" si="5"/>
        <v>0</v>
      </c>
      <c r="O28" s="19">
        <f t="shared" si="5"/>
        <v>311</v>
      </c>
      <c r="P28" s="19">
        <f t="shared" si="5"/>
        <v>17884.09497235831</v>
      </c>
      <c r="Q28" s="19">
        <f t="shared" si="5"/>
        <v>218811.31501094063</v>
      </c>
      <c r="R28" s="14">
        <f t="shared" si="5"/>
        <v>211298.36033590493</v>
      </c>
      <c r="S28" s="19">
        <f t="shared" si="5"/>
        <v>73</v>
      </c>
      <c r="T28" s="19">
        <f t="shared" si="5"/>
        <v>2087.2121673873517</v>
      </c>
      <c r="U28" s="19">
        <f t="shared" si="5"/>
        <v>5573.075131228629</v>
      </c>
      <c r="V28" s="14">
        <f t="shared" si="5"/>
        <v>5227.617130276686</v>
      </c>
      <c r="W28" s="19">
        <f t="shared" si="5"/>
        <v>0</v>
      </c>
      <c r="X28" s="19">
        <f t="shared" si="5"/>
        <v>3383.4365166262173</v>
      </c>
      <c r="Y28" s="19">
        <f t="shared" si="5"/>
        <v>0</v>
      </c>
      <c r="Z28" s="14">
        <f t="shared" si="5"/>
        <v>0</v>
      </c>
      <c r="AA28" s="19">
        <f t="shared" si="5"/>
        <v>0</v>
      </c>
      <c r="AB28" s="19">
        <f t="shared" si="5"/>
        <v>0</v>
      </c>
      <c r="AC28" s="19">
        <f t="shared" si="5"/>
        <v>0</v>
      </c>
      <c r="AD28" s="14">
        <f t="shared" si="5"/>
        <v>0</v>
      </c>
      <c r="AE28" s="19">
        <f t="shared" si="5"/>
        <v>0</v>
      </c>
      <c r="AF28" s="19">
        <f t="shared" si="5"/>
        <v>0</v>
      </c>
      <c r="AG28" s="19">
        <f t="shared" si="5"/>
        <v>0</v>
      </c>
      <c r="AH28" s="14">
        <f t="shared" si="5"/>
        <v>0</v>
      </c>
      <c r="AI28" s="19">
        <f t="shared" si="5"/>
        <v>0</v>
      </c>
      <c r="AJ28" s="19">
        <f t="shared" si="5"/>
        <v>0</v>
      </c>
      <c r="AK28" s="19">
        <f t="shared" si="5"/>
        <v>0</v>
      </c>
      <c r="AL28" s="14">
        <f t="shared" si="5"/>
        <v>0</v>
      </c>
      <c r="AM28" s="19">
        <f t="shared" si="5"/>
        <v>33</v>
      </c>
      <c r="AN28" s="19">
        <f t="shared" si="5"/>
        <v>448.89357572577296</v>
      </c>
      <c r="AO28" s="19">
        <f t="shared" si="5"/>
        <v>272.46444086764785</v>
      </c>
      <c r="AP28" s="14">
        <f t="shared" si="5"/>
        <v>0</v>
      </c>
      <c r="AQ28" s="19">
        <f t="shared" si="5"/>
        <v>725</v>
      </c>
      <c r="AR28" s="19">
        <f t="shared" si="5"/>
        <v>32024.412813901734</v>
      </c>
      <c r="AS28" s="19">
        <f t="shared" si="5"/>
        <v>399658.1299520832</v>
      </c>
      <c r="AT28" s="14">
        <f t="shared" si="5"/>
        <v>386096.22067601455</v>
      </c>
      <c r="AU28" s="19"/>
      <c r="AV28" s="19"/>
      <c r="AW28" s="19"/>
      <c r="AX28" s="19"/>
      <c r="AY28" s="19"/>
      <c r="AZ28" s="19"/>
      <c r="BA28" s="19"/>
      <c r="BB28" s="19"/>
      <c r="BC28" s="25"/>
      <c r="BD28" s="25"/>
      <c r="BE28" s="25"/>
      <c r="BF28" s="25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5"/>
      <c r="AN29" s="25"/>
      <c r="AO29" s="25"/>
      <c r="AP29" s="23"/>
      <c r="AQ29" s="25"/>
      <c r="AR29" s="25"/>
      <c r="AS29" s="25"/>
      <c r="AT29" s="23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5"/>
      <c r="AN30" s="25"/>
      <c r="AO30" s="25"/>
      <c r="AP30" s="23"/>
      <c r="AQ30" s="25"/>
      <c r="AR30" s="25"/>
      <c r="AS30" s="25"/>
      <c r="AT30" s="23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137" ht="12.75" customHeight="1">
      <c r="A31" s="10"/>
      <c r="B31" s="10" t="s">
        <v>15</v>
      </c>
      <c r="C31" s="19">
        <f>C5+C12+C19</f>
        <v>10315</v>
      </c>
      <c r="D31" s="19">
        <f>D5+D12+D19</f>
        <v>40581.49125506876</v>
      </c>
      <c r="E31" s="19">
        <f>E5+E12+E19</f>
        <v>161791.30737520877</v>
      </c>
      <c r="F31" s="14"/>
      <c r="G31" s="19">
        <f>G5+G12+G19</f>
        <v>6649</v>
      </c>
      <c r="H31" s="19">
        <f>H5+H12+H19</f>
        <v>8207.614540182618</v>
      </c>
      <c r="I31" s="19">
        <f>I5+I12+I19</f>
        <v>74003.04621972407</v>
      </c>
      <c r="J31" s="14"/>
      <c r="K31" s="19">
        <f>K5+K12+K19</f>
        <v>0</v>
      </c>
      <c r="L31" s="19">
        <f>L5+L12+L19</f>
        <v>0</v>
      </c>
      <c r="M31" s="19">
        <f>M5+M12+M19</f>
        <v>0</v>
      </c>
      <c r="N31" s="14"/>
      <c r="O31" s="19">
        <f>O5+O12+O19</f>
        <v>8451</v>
      </c>
      <c r="P31" s="19">
        <f>P5+P12+P19</f>
        <v>2344.035131094079</v>
      </c>
      <c r="Q31" s="19">
        <f>Q5+Q12+Q19</f>
        <v>92048.41121275268</v>
      </c>
      <c r="R31" s="14"/>
      <c r="S31" s="19">
        <f>S5+S12+S19</f>
        <v>4783</v>
      </c>
      <c r="T31" s="19">
        <f>T5+T12+T19</f>
        <v>5103.999004327476</v>
      </c>
      <c r="U31" s="19">
        <f>U5+U12+U19</f>
        <v>20505.97655796681</v>
      </c>
      <c r="V31" s="14"/>
      <c r="W31" s="19">
        <f>W5+W12+W19</f>
        <v>0</v>
      </c>
      <c r="X31" s="19">
        <f>X5+X12+X19</f>
        <v>1213.3749766639253</v>
      </c>
      <c r="Y31" s="19">
        <f>Y5+Y12+Y19</f>
        <v>10216.054210332457</v>
      </c>
      <c r="Z31" s="14"/>
      <c r="AA31" s="19">
        <f>AA5+AA12+AA19</f>
        <v>0</v>
      </c>
      <c r="AB31" s="19">
        <f>AB5+AB12+AB19</f>
        <v>0</v>
      </c>
      <c r="AC31" s="19">
        <f>AC5+AC12+AC19</f>
        <v>0</v>
      </c>
      <c r="AD31" s="14"/>
      <c r="AE31" s="19">
        <f>AE5+AE12+AE19</f>
        <v>0</v>
      </c>
      <c r="AF31" s="19">
        <f>AF5+AF12+AF19</f>
        <v>0</v>
      </c>
      <c r="AG31" s="19">
        <f>AG5+AG12+AG19</f>
        <v>0</v>
      </c>
      <c r="AH31" s="14"/>
      <c r="AI31" s="19">
        <f>AI5+AI12+AI19</f>
        <v>24067</v>
      </c>
      <c r="AJ31" s="19">
        <f>AJ5+AJ12+AJ19</f>
        <v>4759.718318860761</v>
      </c>
      <c r="AK31" s="19">
        <f>AK5+AK12+AK19</f>
        <v>632993.7619098075</v>
      </c>
      <c r="AL31" s="14"/>
      <c r="AM31" s="19">
        <f>AM5+AM12+AM19</f>
        <v>4028</v>
      </c>
      <c r="AN31" s="19">
        <f>AN5+AN12+AN19</f>
        <v>3157.3919434619465</v>
      </c>
      <c r="AO31" s="19">
        <f>AO5+AO12+AO19</f>
        <v>12687.424420550547</v>
      </c>
      <c r="AP31" s="14"/>
      <c r="AQ31" s="19">
        <f>AQ5+AQ12+AQ19</f>
        <v>58293</v>
      </c>
      <c r="AR31" s="19">
        <f>AR5+AR12+AR19</f>
        <v>65367.62516965957</v>
      </c>
      <c r="AS31" s="19">
        <f>AS5+AS12+AS19</f>
        <v>1004245.9819063427</v>
      </c>
      <c r="AT31" s="14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ht="12.75" customHeight="1">
      <c r="A32" s="10"/>
      <c r="B32" s="10" t="s">
        <v>16</v>
      </c>
      <c r="C32" s="19">
        <f>C6+C13+C20+C26</f>
        <v>163</v>
      </c>
      <c r="D32" s="19">
        <f>D6+D13+D20+D26</f>
        <v>653.638829882958</v>
      </c>
      <c r="E32" s="19">
        <f>E6+E13+E20+E26</f>
        <v>6416.751181099713</v>
      </c>
      <c r="F32" s="14"/>
      <c r="G32" s="19">
        <f>G6+G13+G20+G26</f>
        <v>1333</v>
      </c>
      <c r="H32" s="19">
        <f>H6+H13+H20+H26</f>
        <v>13256.494829062201</v>
      </c>
      <c r="I32" s="19">
        <f>I6+I13+I20+I26</f>
        <v>258618.90146373952</v>
      </c>
      <c r="J32" s="14"/>
      <c r="K32" s="19">
        <f>K6+K13+K20+K26</f>
        <v>0</v>
      </c>
      <c r="L32" s="19">
        <f>L6+L13+L20+L26</f>
        <v>0</v>
      </c>
      <c r="M32" s="19">
        <f>M6+M13+M20+M26</f>
        <v>0</v>
      </c>
      <c r="N32" s="14"/>
      <c r="O32" s="19">
        <f>O6+O13+O20+O26</f>
        <v>607</v>
      </c>
      <c r="P32" s="19">
        <f>P6+P13+P20+P26</f>
        <v>12163.519029622938</v>
      </c>
      <c r="Q32" s="19">
        <f>Q6+Q13+Q20+Q26</f>
        <v>286570.0258841219</v>
      </c>
      <c r="R32" s="14"/>
      <c r="S32" s="19">
        <f>S6+S13+S20+S26</f>
        <v>618</v>
      </c>
      <c r="T32" s="19">
        <f>T6+T13+T20+T26</f>
        <v>4417.287700585126</v>
      </c>
      <c r="U32" s="19">
        <f>U6+U13+U20+U26</f>
        <v>7692.074816717206</v>
      </c>
      <c r="V32" s="14"/>
      <c r="W32" s="19">
        <f>W6+W13+W20+W26</f>
        <v>0</v>
      </c>
      <c r="X32" s="19">
        <f>X6+X13+X20+X26</f>
        <v>3350.5725957956383</v>
      </c>
      <c r="Y32" s="19">
        <f>Y6+Y13+Y20+Y26</f>
        <v>3458.969714400082</v>
      </c>
      <c r="Z32" s="14"/>
      <c r="AA32" s="19">
        <f>AA6+AA13+AA20+AA26</f>
        <v>0</v>
      </c>
      <c r="AB32" s="19">
        <f>AB6+AB13+AB20+AB26</f>
        <v>0</v>
      </c>
      <c r="AC32" s="19">
        <f>AC6+AC13+AC20+AC26</f>
        <v>0</v>
      </c>
      <c r="AD32" s="14"/>
      <c r="AE32" s="19">
        <f>AE6+AE13+AE20+AE26</f>
        <v>0</v>
      </c>
      <c r="AF32" s="19">
        <f>AF6+AF13+AF20+AF26</f>
        <v>0</v>
      </c>
      <c r="AG32" s="19">
        <f>AG6+AG13+AG20+AG26</f>
        <v>0</v>
      </c>
      <c r="AH32" s="14"/>
      <c r="AI32" s="19">
        <f>AI6+AI13+AI20+AI26</f>
        <v>203</v>
      </c>
      <c r="AJ32" s="19">
        <f>AJ6+AJ13+AJ20+AJ26</f>
        <v>782.0738580460263</v>
      </c>
      <c r="AK32" s="19">
        <f>AK6+AK13+AK20+AK26</f>
        <v>4413.587566202973</v>
      </c>
      <c r="AL32" s="14"/>
      <c r="AM32" s="19">
        <f>AM6+AM13+AM20+AM26</f>
        <v>504</v>
      </c>
      <c r="AN32" s="19">
        <f>AN6+AN13+AN20+AN26</f>
        <v>2118.3269337827314</v>
      </c>
      <c r="AO32" s="19">
        <f>AO6+AO13+AO20+AO26</f>
        <v>5990.1811888531765</v>
      </c>
      <c r="AP32" s="14"/>
      <c r="AQ32" s="19">
        <f>AQ6+AQ13+AQ20+AQ26</f>
        <v>3428</v>
      </c>
      <c r="AR32" s="19">
        <f>AR6+AR13+AR20+AR26</f>
        <v>36741.91377677761</v>
      </c>
      <c r="AS32" s="19">
        <f>AS6+AS13+AS20+AS26</f>
        <v>573160.4918151345</v>
      </c>
      <c r="AT32" s="14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 ht="12.75" customHeight="1">
      <c r="A33" s="10"/>
      <c r="B33" s="10" t="s">
        <v>17</v>
      </c>
      <c r="C33" s="19">
        <f>C7+C14+C21</f>
        <v>16274</v>
      </c>
      <c r="D33" s="19">
        <f>D7+D14+D21</f>
        <v>29918.590316075566</v>
      </c>
      <c r="E33" s="19">
        <f>E7+E14+E21</f>
        <v>90798.28381039838</v>
      </c>
      <c r="F33" s="14"/>
      <c r="G33" s="19">
        <f>G7+G14+G21</f>
        <v>6554</v>
      </c>
      <c r="H33" s="19">
        <f>H7+H14+H21</f>
        <v>9032.978624996425</v>
      </c>
      <c r="I33" s="19">
        <f>I7+I14+I21</f>
        <v>58562.01828875513</v>
      </c>
      <c r="J33" s="14"/>
      <c r="K33" s="19">
        <f>K7+K14+K21</f>
        <v>336</v>
      </c>
      <c r="L33" s="19">
        <f>L7+L14+L21</f>
        <v>396.0504429229044</v>
      </c>
      <c r="M33" s="19">
        <f>M7+M14+M21</f>
        <v>6635.694019069147</v>
      </c>
      <c r="N33" s="14"/>
      <c r="O33" s="19">
        <f>O7+O14+O21</f>
        <v>10945</v>
      </c>
      <c r="P33" s="19">
        <f>P7+P14+P21</f>
        <v>8584.311766595523</v>
      </c>
      <c r="Q33" s="19">
        <f>Q7+Q14+Q21</f>
        <v>119602.13464116264</v>
      </c>
      <c r="R33" s="14"/>
      <c r="S33" s="19">
        <f>S7+S14+S21</f>
        <v>8097</v>
      </c>
      <c r="T33" s="19">
        <f>T7+T14+T21</f>
        <v>8165.019265926976</v>
      </c>
      <c r="U33" s="19">
        <f>U7+U14+U21</f>
        <v>55653.216678187535</v>
      </c>
      <c r="V33" s="14"/>
      <c r="W33" s="19">
        <f>W7+W14+W21</f>
        <v>0</v>
      </c>
      <c r="X33" s="19">
        <f>X7+X14+X21</f>
        <v>1798.4166788602913</v>
      </c>
      <c r="Y33" s="19">
        <f>Y7+Y14+Y21</f>
        <v>38292.37284572289</v>
      </c>
      <c r="Z33" s="14"/>
      <c r="AA33" s="19">
        <f>AA7+AA14+AA21</f>
        <v>2328</v>
      </c>
      <c r="AB33" s="19">
        <f>AB7+AB14+AB21</f>
        <v>4870.5541623988975</v>
      </c>
      <c r="AC33" s="19">
        <f>AC7+AC14+AC21</f>
        <v>29930.723393090502</v>
      </c>
      <c r="AD33" s="14"/>
      <c r="AE33" s="19">
        <f>AE7+AE14+AE21</f>
        <v>1840</v>
      </c>
      <c r="AF33" s="19">
        <f>AF7+AF14+AF21</f>
        <v>9987.86490472995</v>
      </c>
      <c r="AG33" s="19">
        <f>AG7+AG14+AG21</f>
        <v>12157.509991203771</v>
      </c>
      <c r="AH33" s="14"/>
      <c r="AI33" s="19">
        <f>AI7+AI14+AI21</f>
        <v>18967</v>
      </c>
      <c r="AJ33" s="19">
        <f>AJ7+AJ14+AJ21</f>
        <v>10427.483252687223</v>
      </c>
      <c r="AK33" s="19">
        <f>AK7+AK14+AK21</f>
        <v>289852.5496448712</v>
      </c>
      <c r="AL33" s="14"/>
      <c r="AM33" s="19">
        <f>AM7+AM14+AM21</f>
        <v>408</v>
      </c>
      <c r="AN33" s="19">
        <f>AN7+AN14+AN21</f>
        <v>639.9550601860494</v>
      </c>
      <c r="AO33" s="19">
        <f>AO7+AO14+AO21</f>
        <v>335.03034951133</v>
      </c>
      <c r="AP33" s="14"/>
      <c r="AQ33" s="19">
        <f>AQ7+AQ14+AQ21</f>
        <v>65749</v>
      </c>
      <c r="AR33" s="19">
        <f>AR7+AR14+AR21</f>
        <v>83821.2244753798</v>
      </c>
      <c r="AS33" s="19">
        <f>AS7+AS14+AS21</f>
        <v>701819.5336619725</v>
      </c>
      <c r="AT33" s="14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 ht="12.75" customHeight="1">
      <c r="A34" s="10"/>
      <c r="B34" s="10" t="s">
        <v>18</v>
      </c>
      <c r="C34" s="15">
        <f>C8+C15+C22+C27</f>
        <v>458</v>
      </c>
      <c r="D34" s="15">
        <f>D8+D15+D22+D27</f>
        <v>572.4578815385158</v>
      </c>
      <c r="E34" s="15">
        <f>E8+E15+E22+E27</f>
        <v>7207.400941516013</v>
      </c>
      <c r="F34" s="16"/>
      <c r="G34" s="15">
        <f>G8+G15+G22+G27</f>
        <v>1261</v>
      </c>
      <c r="H34" s="15">
        <f>H8+H15+H22+H27</f>
        <v>6761.502120008813</v>
      </c>
      <c r="I34" s="15">
        <f>I8+I15+I22+I27</f>
        <v>10484.187475717867</v>
      </c>
      <c r="J34" s="16"/>
      <c r="K34" s="15">
        <f>K8+K15+K22+K27</f>
        <v>20</v>
      </c>
      <c r="L34" s="15">
        <f>L8+L15+L22+L27</f>
        <v>68.57021761835804</v>
      </c>
      <c r="M34" s="15">
        <f>M8+M15+M22+M27</f>
        <v>36.52301735867589</v>
      </c>
      <c r="N34" s="16"/>
      <c r="O34" s="15">
        <f>O8+O15+O22+O27</f>
        <v>1324</v>
      </c>
      <c r="P34" s="15">
        <f>P8+P15+P22+P27</f>
        <v>12678.678648374545</v>
      </c>
      <c r="Q34" s="15">
        <f>Q8+Q15+Q22+Q27</f>
        <v>12334.061587054912</v>
      </c>
      <c r="R34" s="16"/>
      <c r="S34" s="15">
        <f>S8+S15+S22+S27</f>
        <v>902</v>
      </c>
      <c r="T34" s="15">
        <f>T8+T15+T22+T27</f>
        <v>2826.734480038616</v>
      </c>
      <c r="U34" s="15">
        <f>U8+U15+U22+U27</f>
        <v>1375.2726746757758</v>
      </c>
      <c r="V34" s="16"/>
      <c r="W34" s="15">
        <f>W8+W15+W22+W27</f>
        <v>0</v>
      </c>
      <c r="X34" s="15">
        <f>X8+X15+X22+X27</f>
        <v>847.3475923057387</v>
      </c>
      <c r="Y34" s="15">
        <f>Y8+Y15+Y22+Y27</f>
        <v>1610.0445193441342</v>
      </c>
      <c r="Z34" s="16"/>
      <c r="AA34" s="15">
        <f>AA8+AA15+AA22+AA27</f>
        <v>0</v>
      </c>
      <c r="AB34" s="15">
        <f>AB8+AB15+AB22+AB27</f>
        <v>0</v>
      </c>
      <c r="AC34" s="15">
        <f>AC8+AC15+AC22+AC27</f>
        <v>0</v>
      </c>
      <c r="AD34" s="16"/>
      <c r="AE34" s="15">
        <f>AE8+AE15+AE22+AE27</f>
        <v>1272</v>
      </c>
      <c r="AF34" s="15">
        <f>AF8+AF15+AF22+AF27</f>
        <v>3096.9243473887977</v>
      </c>
      <c r="AG34" s="15">
        <f>AG8+AG15+AG22+AG27</f>
        <v>2430.887712694657</v>
      </c>
      <c r="AH34" s="16"/>
      <c r="AI34" s="15">
        <f>AI8+AI15+AI22+AI27</f>
        <v>2029</v>
      </c>
      <c r="AJ34" s="15">
        <f>AJ8+AJ15+AJ22+AJ27</f>
        <v>3811.642977397224</v>
      </c>
      <c r="AK34" s="15">
        <f>AK8+AK15+AK22+AK27</f>
        <v>7273.455067754507</v>
      </c>
      <c r="AL34" s="16"/>
      <c r="AM34" s="15">
        <f>AM8+AM15+AM22+AM27</f>
        <v>68</v>
      </c>
      <c r="AN34" s="15">
        <f>AN8+AN15+AN22+AN27</f>
        <v>268.25974270611005</v>
      </c>
      <c r="AO34" s="15">
        <f>AO8+AO15+AO22+AO27</f>
        <v>33.637585292302205</v>
      </c>
      <c r="AP34" s="16"/>
      <c r="AQ34" s="15">
        <f>AQ8+AQ15+AQ22+AQ27</f>
        <v>7334</v>
      </c>
      <c r="AR34" s="15">
        <f>AR8+AR15+AR22+AR27</f>
        <v>30932.118007376725</v>
      </c>
      <c r="AS34" s="15">
        <f>AS8+AS15+AS22+AS27</f>
        <v>42785.470581408845</v>
      </c>
      <c r="AT34" s="16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 ht="12.75" customHeight="1">
      <c r="A35" s="10"/>
      <c r="B35" s="10" t="s">
        <v>1</v>
      </c>
      <c r="C35" s="19">
        <f>SUM(C31:C34)</f>
        <v>27210</v>
      </c>
      <c r="D35" s="19">
        <f>SUM(D31:D34)</f>
        <v>71726.1782825658</v>
      </c>
      <c r="E35" s="19">
        <f>SUM(E31:E34)</f>
        <v>266213.7433082229</v>
      </c>
      <c r="F35" s="14"/>
      <c r="G35" s="19">
        <f>SUM(G31:G34)</f>
        <v>15797</v>
      </c>
      <c r="H35" s="19">
        <f>SUM(H31:H34)</f>
        <v>37258.59011425006</v>
      </c>
      <c r="I35" s="19">
        <f>SUM(I31:I34)</f>
        <v>401668.1534479366</v>
      </c>
      <c r="J35" s="14"/>
      <c r="K35" s="19">
        <f>SUM(K31:K34)</f>
        <v>356</v>
      </c>
      <c r="L35" s="19">
        <f>SUM(L31:L34)</f>
        <v>464.6206605412624</v>
      </c>
      <c r="M35" s="19">
        <f>SUM(M31:M34)</f>
        <v>6672.217036427823</v>
      </c>
      <c r="N35" s="14"/>
      <c r="O35" s="19">
        <f>SUM(O31:O34)</f>
        <v>21327</v>
      </c>
      <c r="P35" s="19">
        <f>SUM(P31:P34)</f>
        <v>35770.54457568708</v>
      </c>
      <c r="Q35" s="19">
        <f>SUM(Q31:Q34)</f>
        <v>510554.63332509215</v>
      </c>
      <c r="R35" s="14"/>
      <c r="S35" s="19">
        <f>SUM(S31:S34)</f>
        <v>14400</v>
      </c>
      <c r="T35" s="19">
        <f>SUM(T31:T34)</f>
        <v>20513.040450878194</v>
      </c>
      <c r="U35" s="19">
        <f>SUM(U31:U34)</f>
        <v>85226.54072754731</v>
      </c>
      <c r="V35" s="14"/>
      <c r="W35" s="19">
        <f>SUM(W31:W34)</f>
        <v>0</v>
      </c>
      <c r="X35" s="19">
        <f>SUM(X31:X34)</f>
        <v>7209.711843625593</v>
      </c>
      <c r="Y35" s="19">
        <f>SUM(Y31:Y34)</f>
        <v>53577.441289799564</v>
      </c>
      <c r="Z35" s="14"/>
      <c r="AA35" s="19">
        <f>SUM(AA31:AA34)</f>
        <v>2328</v>
      </c>
      <c r="AB35" s="19">
        <f>SUM(AB31:AB34)</f>
        <v>4870.5541623988975</v>
      </c>
      <c r="AC35" s="19">
        <f>SUM(AC31:AC34)</f>
        <v>29930.723393090502</v>
      </c>
      <c r="AD35" s="14"/>
      <c r="AE35" s="19">
        <f>SUM(AE31:AE34)</f>
        <v>3112</v>
      </c>
      <c r="AF35" s="19">
        <f>SUM(AF31:AF34)</f>
        <v>13084.789252118748</v>
      </c>
      <c r="AG35" s="19">
        <f>SUM(AG31:AG34)</f>
        <v>14588.397703898429</v>
      </c>
      <c r="AH35" s="14"/>
      <c r="AI35" s="19">
        <f>SUM(AI31:AI34)</f>
        <v>45266</v>
      </c>
      <c r="AJ35" s="19">
        <f>SUM(AJ31:AJ34)</f>
        <v>19780.918406991233</v>
      </c>
      <c r="AK35" s="19">
        <f>SUM(AK31:AK34)</f>
        <v>934533.3541886362</v>
      </c>
      <c r="AL35" s="14"/>
      <c r="AM35" s="19">
        <f>SUM(AM31:AM34)</f>
        <v>5008</v>
      </c>
      <c r="AN35" s="19">
        <f>SUM(AN31:AN34)</f>
        <v>6183.933680136837</v>
      </c>
      <c r="AO35" s="19">
        <f>SUM(AO31:AO34)</f>
        <v>19046.273544207354</v>
      </c>
      <c r="AP35" s="14"/>
      <c r="AQ35" s="19">
        <f>SUM(AQ31:AQ34)</f>
        <v>134804</v>
      </c>
      <c r="AR35" s="19">
        <f>SUM(AR31:AR34)</f>
        <v>216862.88142919372</v>
      </c>
      <c r="AS35" s="19">
        <f>SUM(AS31:AS34)</f>
        <v>2322011.477964859</v>
      </c>
      <c r="AT35" s="14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5"/>
      <c r="AN36" s="25"/>
      <c r="AO36" s="21"/>
      <c r="AP36" s="21"/>
      <c r="AQ36" s="25"/>
      <c r="AR36" s="25"/>
      <c r="AS36" s="21"/>
      <c r="AT36" s="21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 ht="12.75" customHeight="1">
      <c r="A37" s="10"/>
      <c r="B37" s="10"/>
      <c r="C37" s="25"/>
      <c r="D37" s="25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5"/>
      <c r="R37" s="21"/>
      <c r="S37" s="25"/>
      <c r="T37" s="25"/>
      <c r="U37" s="25"/>
      <c r="V37" s="21"/>
      <c r="W37" s="25"/>
      <c r="X37" s="25"/>
      <c r="Y37" s="25"/>
      <c r="Z37" s="21"/>
      <c r="AA37" s="25"/>
      <c r="AB37" s="25"/>
      <c r="AC37" s="25"/>
      <c r="AD37" s="21"/>
      <c r="AE37" s="25"/>
      <c r="AF37" s="25"/>
      <c r="AG37" s="25"/>
      <c r="AH37" s="21"/>
      <c r="AI37" s="25"/>
      <c r="AJ37" s="25"/>
      <c r="AK37" s="25"/>
      <c r="AL37" s="21"/>
      <c r="AM37" s="25"/>
      <c r="AN37" s="25"/>
      <c r="AO37" s="25"/>
      <c r="AP37" s="21"/>
      <c r="AQ37" s="25"/>
      <c r="AR37" s="25"/>
      <c r="AS37" s="25"/>
      <c r="AT37" s="21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</row>
    <row r="38" spans="1:137" ht="12.75" customHeight="1">
      <c r="A38" s="10"/>
      <c r="B38" s="10"/>
      <c r="C38" s="25"/>
      <c r="D38" s="25"/>
      <c r="E38" s="25"/>
      <c r="F38" s="21"/>
      <c r="G38" s="25"/>
      <c r="H38" s="25"/>
      <c r="I38" s="25"/>
      <c r="J38" s="21"/>
      <c r="K38" s="25"/>
      <c r="L38" s="25"/>
      <c r="M38" s="25"/>
      <c r="N38" s="21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</row>
    <row r="39" spans="1:137" ht="12.75" customHeight="1">
      <c r="A39" s="10"/>
      <c r="B39" s="10"/>
      <c r="C39" s="25"/>
      <c r="D39" s="25"/>
      <c r="E39" s="25"/>
      <c r="F39" s="21"/>
      <c r="G39" s="25"/>
      <c r="H39" s="25"/>
      <c r="I39" s="25"/>
      <c r="J39" s="21"/>
      <c r="K39" s="25"/>
      <c r="L39" s="25"/>
      <c r="M39" s="25"/>
      <c r="N39" s="21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</row>
    <row r="40" spans="1:137" ht="12.75" customHeight="1">
      <c r="A40" s="10"/>
      <c r="B40" s="10"/>
      <c r="C40" s="25"/>
      <c r="D40" s="25"/>
      <c r="E40" s="25"/>
      <c r="F40" s="21"/>
      <c r="G40" s="25"/>
      <c r="H40" s="25"/>
      <c r="I40" s="25"/>
      <c r="J40" s="21"/>
      <c r="K40" s="25"/>
      <c r="L40" s="25"/>
      <c r="M40" s="25"/>
      <c r="N40" s="21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</row>
    <row r="41" spans="1:137" ht="12.75" customHeight="1">
      <c r="A41" s="10"/>
      <c r="B41" s="10"/>
      <c r="C41" s="25"/>
      <c r="D41" s="25"/>
      <c r="E41" s="25"/>
      <c r="F41" s="21"/>
      <c r="G41" s="25"/>
      <c r="H41" s="25"/>
      <c r="I41" s="25"/>
      <c r="J41" s="21"/>
      <c r="K41" s="25"/>
      <c r="L41" s="25"/>
      <c r="M41" s="25"/>
      <c r="N41" s="21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137" ht="12.75" customHeight="1">
      <c r="A42" s="10"/>
      <c r="B42" s="10"/>
      <c r="C42" s="17"/>
      <c r="D42" s="17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</row>
    <row r="43" spans="1:137" ht="12.75" customHeight="1">
      <c r="A43" s="10"/>
      <c r="B43" s="10"/>
      <c r="C43" s="17"/>
      <c r="D43" s="17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</row>
    <row r="44" spans="1:137" ht="12.75">
      <c r="A44" s="10"/>
      <c r="B44" s="10"/>
      <c r="C44" s="17"/>
      <c r="D44" s="17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</row>
    <row r="45" spans="1:137" ht="12.75">
      <c r="A45" s="10"/>
      <c r="B45" s="10"/>
      <c r="C45" s="25"/>
      <c r="D45" s="25"/>
      <c r="E45" s="25"/>
      <c r="F45" s="21"/>
      <c r="G45" s="25"/>
      <c r="H45" s="25"/>
      <c r="I45" s="25"/>
      <c r="J45" s="21"/>
      <c r="K45" s="25"/>
      <c r="L45" s="25"/>
      <c r="M45" s="25"/>
      <c r="N45" s="21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</row>
    <row r="46" spans="1:137" ht="12.75">
      <c r="A46" s="10"/>
      <c r="B46" s="10"/>
      <c r="C46" s="25"/>
      <c r="D46" s="25"/>
      <c r="E46" s="25"/>
      <c r="F46" s="21"/>
      <c r="G46" s="25"/>
      <c r="H46" s="25"/>
      <c r="I46" s="25"/>
      <c r="J46" s="21"/>
      <c r="K46" s="25"/>
      <c r="L46" s="25"/>
      <c r="M46" s="25"/>
      <c r="N46" s="21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</row>
    <row r="47" spans="1:137" ht="12.75">
      <c r="A47" s="10"/>
      <c r="B47" s="10"/>
      <c r="C47" s="25"/>
      <c r="D47" s="25"/>
      <c r="E47" s="25"/>
      <c r="F47" s="21"/>
      <c r="G47" s="25"/>
      <c r="H47" s="25"/>
      <c r="I47" s="25"/>
      <c r="J47" s="21"/>
      <c r="K47" s="25"/>
      <c r="L47" s="25"/>
      <c r="M47" s="25"/>
      <c r="N47" s="21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</row>
    <row r="48" spans="1:137" ht="12.75">
      <c r="A48" s="10"/>
      <c r="B48" s="10"/>
      <c r="C48" s="25"/>
      <c r="D48" s="25"/>
      <c r="E48" s="25"/>
      <c r="F48" s="21"/>
      <c r="G48" s="25"/>
      <c r="H48" s="25"/>
      <c r="I48" s="25"/>
      <c r="J48" s="21"/>
      <c r="K48" s="25"/>
      <c r="L48" s="25"/>
      <c r="M48" s="25"/>
      <c r="N48" s="21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137" ht="12.75">
      <c r="A49" s="10"/>
      <c r="B49" s="10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</row>
    <row r="50" spans="1:137" ht="12.75">
      <c r="A50" s="10"/>
      <c r="B50" s="1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</row>
    <row r="51" spans="1:137" ht="12.75">
      <c r="A51" s="10"/>
      <c r="B51" s="10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</row>
    <row r="52" spans="1:137" ht="12.75">
      <c r="A52" s="10"/>
      <c r="B52" s="10"/>
      <c r="C52" s="25"/>
      <c r="D52" s="25"/>
      <c r="E52" s="25"/>
      <c r="F52" s="21"/>
      <c r="G52" s="25"/>
      <c r="H52" s="25"/>
      <c r="I52" s="25"/>
      <c r="J52" s="21"/>
      <c r="K52" s="25"/>
      <c r="L52" s="25"/>
      <c r="M52" s="25"/>
      <c r="N52" s="21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</row>
    <row r="53" spans="1:137" ht="12.75">
      <c r="A53" s="10"/>
      <c r="B53" s="10"/>
      <c r="C53" s="25"/>
      <c r="D53" s="25"/>
      <c r="E53" s="25"/>
      <c r="F53" s="21"/>
      <c r="G53" s="25"/>
      <c r="H53" s="25"/>
      <c r="I53" s="25"/>
      <c r="J53" s="21"/>
      <c r="K53" s="25"/>
      <c r="L53" s="25"/>
      <c r="M53" s="25"/>
      <c r="N53" s="21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</row>
    <row r="54" spans="1:137" ht="12.75">
      <c r="A54" s="10"/>
      <c r="B54" s="10"/>
      <c r="C54" s="25"/>
      <c r="D54" s="25"/>
      <c r="E54" s="25"/>
      <c r="F54" s="21"/>
      <c r="G54" s="25"/>
      <c r="H54" s="25"/>
      <c r="I54" s="25"/>
      <c r="J54" s="21"/>
      <c r="K54" s="25"/>
      <c r="L54" s="25"/>
      <c r="M54" s="25"/>
      <c r="N54" s="21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</row>
    <row r="55" spans="1:137" ht="12.75">
      <c r="A55" s="10"/>
      <c r="B55" s="10"/>
      <c r="C55" s="25"/>
      <c r="D55" s="25"/>
      <c r="E55" s="25"/>
      <c r="F55" s="21"/>
      <c r="G55" s="25"/>
      <c r="H55" s="25"/>
      <c r="I55" s="25"/>
      <c r="J55" s="21"/>
      <c r="K55" s="25"/>
      <c r="L55" s="25"/>
      <c r="M55" s="25"/>
      <c r="N55" s="21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</row>
    <row r="56" spans="1:137" ht="12.75">
      <c r="A56" s="10"/>
      <c r="B56" s="10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</row>
    <row r="57" spans="1:137" ht="12.75">
      <c r="A57" s="10"/>
      <c r="B57" s="10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</row>
    <row r="58" spans="1:137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</row>
    <row r="59" spans="1:137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</row>
    <row r="60" spans="2:137" ht="12.75">
      <c r="B60" s="1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</row>
    <row r="61" spans="3:41" ht="12.75">
      <c r="C61" s="25"/>
      <c r="D61" s="25"/>
      <c r="E61" s="25"/>
      <c r="F61" s="21"/>
      <c r="G61" s="25"/>
      <c r="H61" s="25"/>
      <c r="I61" s="25"/>
      <c r="J61" s="21"/>
      <c r="K61" s="25"/>
      <c r="L61" s="25"/>
      <c r="M61" s="25"/>
      <c r="N61" s="21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</row>
  </sheetData>
  <sheetProtection/>
  <dataValidations count="4">
    <dataValidation type="decimal" showErrorMessage="1" errorTitle="Solussa on kaava" error="Sisältöä ei saa muuttaa!" sqref="C35:AT35">
      <formula1>SUM(C31:C34)</formula1>
      <formula2>SUM(C31:C34)</formula2>
    </dataValidation>
    <dataValidation type="decimal" showErrorMessage="1" errorTitle="Solussa on kaava" error="Sisältöä ei saa muuttaa!" sqref="C31:AT31 C33:AT33">
      <formula1>C5+C12+C19</formula1>
      <formula2>C5+C12+C19</formula2>
    </dataValidation>
    <dataValidation type="decimal" showErrorMessage="1" errorTitle="Solussa on kaava" error="Sisältöä ei saa muuttaa!" sqref="C34:AT34">
      <formula1>C8+C15+C22+C27</formula1>
      <formula2>C8+C15+C22+C27</formula2>
    </dataValidation>
    <dataValidation type="decimal" showErrorMessage="1" errorTitle="Solussa on kaava" error="Sisältöä ei saa muuttaa!" sqref="C32:AT32">
      <formula1>C6+C13+C20+C26</formula1>
      <formula2>C6+C13+C20+C26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  <colBreaks count="5" manualBreakCount="5">
    <brk id="10" max="65535" man="1"/>
    <brk id="18" max="65535" man="1"/>
    <brk id="26" max="65535" man="1"/>
    <brk id="34" max="65535" man="1"/>
    <brk id="4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G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customWidth="1"/>
    <col min="15" max="15" width="10.28125" style="0" customWidth="1"/>
    <col min="16" max="16" width="8.710937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  <col min="42" max="42" width="12.57421875" style="0" customWidth="1"/>
    <col min="46" max="46" width="12.57421875" style="0" customWidth="1"/>
  </cols>
  <sheetData>
    <row r="1" spans="1:46" ht="12.75">
      <c r="A1" s="4" t="s">
        <v>43</v>
      </c>
      <c r="B1" s="5"/>
      <c r="C1" s="11" t="s">
        <v>7</v>
      </c>
      <c r="D1" s="12"/>
      <c r="E1" s="12"/>
      <c r="F1" s="22"/>
      <c r="G1" s="11" t="s">
        <v>31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10</v>
      </c>
      <c r="X1" s="12"/>
      <c r="Y1" s="12"/>
      <c r="Z1" s="22"/>
      <c r="AA1" s="11" t="s">
        <v>37</v>
      </c>
      <c r="AB1" s="12"/>
      <c r="AC1" s="12"/>
      <c r="AD1" s="22"/>
      <c r="AE1" s="11" t="s">
        <v>35</v>
      </c>
      <c r="AF1" s="12"/>
      <c r="AG1" s="12"/>
      <c r="AH1" s="22"/>
      <c r="AI1" s="11" t="s">
        <v>32</v>
      </c>
      <c r="AJ1" s="12"/>
      <c r="AK1" s="12"/>
      <c r="AL1" s="22"/>
      <c r="AM1" s="11" t="s">
        <v>42</v>
      </c>
      <c r="AN1" s="12"/>
      <c r="AO1" s="12"/>
      <c r="AP1" s="22"/>
      <c r="AQ1" s="11" t="s">
        <v>1</v>
      </c>
      <c r="AR1" s="12"/>
      <c r="AS1" s="12"/>
      <c r="AT1" s="22"/>
    </row>
    <row r="2" spans="1:137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1:137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</row>
    <row r="4" spans="1:137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19"/>
      <c r="AN4" s="19"/>
      <c r="AO4" s="19"/>
      <c r="AP4" s="14"/>
      <c r="AQ4" s="20"/>
      <c r="AR4" s="20"/>
      <c r="AS4" s="20"/>
      <c r="AT4" s="14"/>
      <c r="AU4" s="20"/>
      <c r="AV4" s="20"/>
      <c r="AW4" s="20"/>
      <c r="AX4" s="20"/>
      <c r="AY4" s="20"/>
      <c r="AZ4" s="20"/>
      <c r="BA4" s="20"/>
      <c r="BB4" s="20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ht="12.75" customHeight="1">
      <c r="A5" s="1"/>
      <c r="B5" s="10" t="s">
        <v>15</v>
      </c>
      <c r="C5" s="19">
        <v>8616</v>
      </c>
      <c r="D5" s="19">
        <v>4075.03615</v>
      </c>
      <c r="E5" s="19">
        <v>117824.272446</v>
      </c>
      <c r="F5" s="14"/>
      <c r="G5" s="19">
        <v>1953</v>
      </c>
      <c r="H5" s="19">
        <v>1015.1707100000002</v>
      </c>
      <c r="I5" s="19">
        <v>25903.07186</v>
      </c>
      <c r="J5" s="14"/>
      <c r="K5" s="19">
        <v>0</v>
      </c>
      <c r="L5" s="19">
        <v>0</v>
      </c>
      <c r="M5" s="19">
        <v>0</v>
      </c>
      <c r="N5" s="14"/>
      <c r="O5" s="19">
        <v>1628</v>
      </c>
      <c r="P5" s="19">
        <v>229</v>
      </c>
      <c r="Q5" s="19">
        <v>19818</v>
      </c>
      <c r="R5" s="14"/>
      <c r="S5" s="19">
        <v>378</v>
      </c>
      <c r="T5" s="19">
        <v>221</v>
      </c>
      <c r="U5" s="19">
        <v>3117</v>
      </c>
      <c r="V5" s="14"/>
      <c r="W5" s="19">
        <v>245</v>
      </c>
      <c r="X5" s="19">
        <v>144</v>
      </c>
      <c r="Y5" s="19">
        <v>1164</v>
      </c>
      <c r="Z5" s="14"/>
      <c r="AA5" s="19">
        <v>0</v>
      </c>
      <c r="AB5" s="19">
        <v>0</v>
      </c>
      <c r="AC5" s="19">
        <v>0</v>
      </c>
      <c r="AD5" s="14"/>
      <c r="AE5" s="19">
        <v>1987</v>
      </c>
      <c r="AF5" s="19">
        <v>125</v>
      </c>
      <c r="AG5" s="19">
        <v>54005</v>
      </c>
      <c r="AH5" s="14"/>
      <c r="AI5" s="19">
        <v>545</v>
      </c>
      <c r="AJ5" s="19">
        <v>538.4486400000001</v>
      </c>
      <c r="AK5" s="19">
        <v>4749.25785</v>
      </c>
      <c r="AL5" s="14"/>
      <c r="AM5" s="19">
        <v>157</v>
      </c>
      <c r="AN5" s="19">
        <v>65.044</v>
      </c>
      <c r="AO5" s="19">
        <v>2077.7219999999998</v>
      </c>
      <c r="AP5" s="14"/>
      <c r="AQ5" s="19">
        <f aca="true" t="shared" si="0" ref="AQ5:AS9">+AM5+AI5+AE5+AA5+W5+S5+O5+K5+G5+C5</f>
        <v>15509</v>
      </c>
      <c r="AR5" s="19">
        <f t="shared" si="0"/>
        <v>6412.699500000001</v>
      </c>
      <c r="AS5" s="19">
        <f t="shared" si="0"/>
        <v>228658.324156</v>
      </c>
      <c r="AT5" s="14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1</v>
      </c>
      <c r="H6" s="19">
        <v>0</v>
      </c>
      <c r="I6" s="19">
        <v>71.5</v>
      </c>
      <c r="J6" s="14"/>
      <c r="K6" s="19">
        <v>0</v>
      </c>
      <c r="L6" s="19">
        <v>0</v>
      </c>
      <c r="M6" s="19">
        <v>0</v>
      </c>
      <c r="N6" s="14"/>
      <c r="O6" s="19">
        <v>0</v>
      </c>
      <c r="P6" s="19">
        <v>0</v>
      </c>
      <c r="Q6" s="19">
        <v>0</v>
      </c>
      <c r="R6" s="14"/>
      <c r="S6" s="19">
        <v>4</v>
      </c>
      <c r="T6" s="19">
        <v>3</v>
      </c>
      <c r="U6" s="19">
        <v>0</v>
      </c>
      <c r="V6" s="14"/>
      <c r="W6" s="19">
        <v>7</v>
      </c>
      <c r="X6" s="19">
        <v>36</v>
      </c>
      <c r="Y6" s="19">
        <v>240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2</v>
      </c>
      <c r="AJ6" s="19">
        <v>1</v>
      </c>
      <c r="AK6" s="19">
        <v>46.5</v>
      </c>
      <c r="AL6" s="14"/>
      <c r="AM6" s="19">
        <v>2</v>
      </c>
      <c r="AN6" s="19">
        <v>3.6</v>
      </c>
      <c r="AO6" s="19">
        <v>20</v>
      </c>
      <c r="AP6" s="14"/>
      <c r="AQ6" s="19">
        <f t="shared" si="0"/>
        <v>16</v>
      </c>
      <c r="AR6" s="19">
        <f t="shared" si="0"/>
        <v>43.6</v>
      </c>
      <c r="AS6" s="19">
        <f t="shared" si="0"/>
        <v>378</v>
      </c>
      <c r="AT6" s="1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ht="12.75" customHeight="1">
      <c r="A7" s="1"/>
      <c r="B7" s="8" t="s">
        <v>17</v>
      </c>
      <c r="C7" s="19">
        <v>1577</v>
      </c>
      <c r="D7" s="19">
        <v>141.05045</v>
      </c>
      <c r="E7" s="19">
        <v>8770.89957</v>
      </c>
      <c r="F7" s="14"/>
      <c r="G7" s="19">
        <v>288</v>
      </c>
      <c r="H7" s="19">
        <v>397.0895899999999</v>
      </c>
      <c r="I7" s="19">
        <v>6157.122520000001</v>
      </c>
      <c r="J7" s="14"/>
      <c r="K7" s="19">
        <v>23</v>
      </c>
      <c r="L7" s="19">
        <v>8.7</v>
      </c>
      <c r="M7" s="19">
        <v>433.023</v>
      </c>
      <c r="N7" s="14"/>
      <c r="O7" s="19">
        <v>1500</v>
      </c>
      <c r="P7" s="19">
        <v>536</v>
      </c>
      <c r="Q7" s="19">
        <v>19766</v>
      </c>
      <c r="R7" s="14"/>
      <c r="S7" s="19">
        <v>358</v>
      </c>
      <c r="T7" s="19">
        <v>469</v>
      </c>
      <c r="U7" s="19">
        <v>709</v>
      </c>
      <c r="V7" s="14"/>
      <c r="W7" s="19">
        <v>46</v>
      </c>
      <c r="X7" s="19">
        <v>28</v>
      </c>
      <c r="Y7" s="19">
        <v>1659</v>
      </c>
      <c r="Z7" s="14"/>
      <c r="AA7" s="19">
        <v>38</v>
      </c>
      <c r="AB7" s="19">
        <v>204</v>
      </c>
      <c r="AC7" s="19">
        <v>572</v>
      </c>
      <c r="AD7" s="14"/>
      <c r="AE7" s="19">
        <v>1019</v>
      </c>
      <c r="AF7" s="19">
        <v>188</v>
      </c>
      <c r="AG7" s="19">
        <v>20645</v>
      </c>
      <c r="AH7" s="14"/>
      <c r="AI7" s="19">
        <v>85</v>
      </c>
      <c r="AJ7" s="19">
        <v>95.1968</v>
      </c>
      <c r="AK7" s="19">
        <v>395.59095</v>
      </c>
      <c r="AL7" s="14"/>
      <c r="AM7" s="19">
        <v>227</v>
      </c>
      <c r="AN7" s="19">
        <v>209</v>
      </c>
      <c r="AO7" s="19">
        <v>2208</v>
      </c>
      <c r="AP7" s="14"/>
      <c r="AQ7" s="19">
        <f t="shared" si="0"/>
        <v>5161</v>
      </c>
      <c r="AR7" s="19">
        <f t="shared" si="0"/>
        <v>2276.03684</v>
      </c>
      <c r="AS7" s="19">
        <f t="shared" si="0"/>
        <v>61315.636040000005</v>
      </c>
      <c r="AT7" s="14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3</v>
      </c>
      <c r="H8" s="15">
        <v>0</v>
      </c>
      <c r="I8" s="15">
        <v>117.45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0</v>
      </c>
      <c r="T8" s="15">
        <v>0</v>
      </c>
      <c r="U8" s="15">
        <v>0</v>
      </c>
      <c r="V8" s="16"/>
      <c r="W8" s="15">
        <v>0</v>
      </c>
      <c r="X8" s="15">
        <v>4</v>
      </c>
      <c r="Y8" s="15">
        <v>0</v>
      </c>
      <c r="Z8" s="16"/>
      <c r="AA8" s="15">
        <v>0</v>
      </c>
      <c r="AB8" s="15">
        <v>0</v>
      </c>
      <c r="AC8" s="15">
        <v>0</v>
      </c>
      <c r="AD8" s="16"/>
      <c r="AE8" s="15">
        <v>2</v>
      </c>
      <c r="AF8" s="15">
        <v>0</v>
      </c>
      <c r="AG8" s="15">
        <v>330</v>
      </c>
      <c r="AH8" s="16"/>
      <c r="AI8" s="15">
        <v>1</v>
      </c>
      <c r="AJ8" s="15">
        <v>4</v>
      </c>
      <c r="AK8" s="15">
        <v>0</v>
      </c>
      <c r="AL8" s="16"/>
      <c r="AM8" s="15">
        <v>0</v>
      </c>
      <c r="AN8" s="15">
        <v>0</v>
      </c>
      <c r="AO8" s="15">
        <v>0</v>
      </c>
      <c r="AP8" s="16"/>
      <c r="AQ8" s="15">
        <f t="shared" si="0"/>
        <v>6</v>
      </c>
      <c r="AR8" s="15">
        <f t="shared" si="0"/>
        <v>8</v>
      </c>
      <c r="AS8" s="15">
        <f t="shared" si="0"/>
        <v>447.45</v>
      </c>
      <c r="AT8" s="16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ht="12.75" customHeight="1">
      <c r="A9" s="2"/>
      <c r="B9" s="9" t="s">
        <v>1</v>
      </c>
      <c r="C9" s="19">
        <v>10193</v>
      </c>
      <c r="D9" s="19">
        <v>4216.0866</v>
      </c>
      <c r="E9" s="19">
        <v>126595.172016</v>
      </c>
      <c r="F9" s="14"/>
      <c r="G9" s="19">
        <v>2245</v>
      </c>
      <c r="H9" s="19">
        <v>1412.2603000000001</v>
      </c>
      <c r="I9" s="19">
        <v>32249.14438</v>
      </c>
      <c r="J9" s="14"/>
      <c r="K9" s="19">
        <v>23</v>
      </c>
      <c r="L9" s="19">
        <v>8.7</v>
      </c>
      <c r="M9" s="19">
        <v>433.023</v>
      </c>
      <c r="N9" s="14"/>
      <c r="O9" s="19">
        <v>3128</v>
      </c>
      <c r="P9" s="19">
        <v>765</v>
      </c>
      <c r="Q9" s="19">
        <v>39584</v>
      </c>
      <c r="R9" s="14"/>
      <c r="S9" s="19">
        <v>740</v>
      </c>
      <c r="T9" s="19">
        <v>693</v>
      </c>
      <c r="U9" s="19">
        <v>3826</v>
      </c>
      <c r="V9" s="14"/>
      <c r="W9" s="19">
        <v>298</v>
      </c>
      <c r="X9" s="19">
        <v>212</v>
      </c>
      <c r="Y9" s="19">
        <v>3063</v>
      </c>
      <c r="Z9" s="14"/>
      <c r="AA9" s="19">
        <v>38</v>
      </c>
      <c r="AB9" s="19">
        <v>204</v>
      </c>
      <c r="AC9" s="19">
        <v>572</v>
      </c>
      <c r="AD9" s="14"/>
      <c r="AE9" s="19">
        <v>3008</v>
      </c>
      <c r="AF9" s="19">
        <v>313</v>
      </c>
      <c r="AG9" s="19">
        <v>74980</v>
      </c>
      <c r="AH9" s="14"/>
      <c r="AI9" s="19">
        <v>633</v>
      </c>
      <c r="AJ9" s="19">
        <v>638.64544</v>
      </c>
      <c r="AK9" s="19">
        <v>5191.3488</v>
      </c>
      <c r="AL9" s="14"/>
      <c r="AM9" s="19">
        <v>386</v>
      </c>
      <c r="AN9" s="19">
        <v>277.644</v>
      </c>
      <c r="AO9" s="19">
        <v>4305.722</v>
      </c>
      <c r="AP9" s="14"/>
      <c r="AQ9" s="19">
        <f t="shared" si="0"/>
        <v>20692</v>
      </c>
      <c r="AR9" s="19">
        <f t="shared" si="0"/>
        <v>8740.33634</v>
      </c>
      <c r="AS9" s="19">
        <f t="shared" si="0"/>
        <v>290799.410196</v>
      </c>
      <c r="AT9" s="14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97</v>
      </c>
      <c r="H12" s="19">
        <v>0</v>
      </c>
      <c r="I12" s="19">
        <v>860.10496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f aca="true" t="shared" si="1" ref="AQ12:AS16">+AM12+AI12+AE12+AA12+W12+S12+O12+K12+G12+C12</f>
        <v>97</v>
      </c>
      <c r="AR12" s="19">
        <f t="shared" si="1"/>
        <v>0</v>
      </c>
      <c r="AS12" s="19">
        <f t="shared" si="1"/>
        <v>860.10496</v>
      </c>
      <c r="AT12" s="14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2.75" customHeight="1">
      <c r="A13" s="1"/>
      <c r="B13" s="10" t="s">
        <v>16</v>
      </c>
      <c r="C13" s="19">
        <v>33</v>
      </c>
      <c r="D13" s="19">
        <v>0</v>
      </c>
      <c r="E13" s="19">
        <v>13898.09545</v>
      </c>
      <c r="F13" s="14"/>
      <c r="G13" s="19">
        <v>0</v>
      </c>
      <c r="H13" s="19">
        <v>0</v>
      </c>
      <c r="I13" s="19">
        <v>77.695</v>
      </c>
      <c r="J13" s="14"/>
      <c r="K13" s="19">
        <v>0</v>
      </c>
      <c r="L13" s="19">
        <v>0</v>
      </c>
      <c r="M13" s="19">
        <v>0</v>
      </c>
      <c r="N13" s="14"/>
      <c r="O13" s="19">
        <v>7</v>
      </c>
      <c r="P13" s="19">
        <v>0</v>
      </c>
      <c r="Q13" s="19">
        <v>834</v>
      </c>
      <c r="R13" s="14"/>
      <c r="S13" s="19">
        <v>0</v>
      </c>
      <c r="T13" s="19">
        <v>0</v>
      </c>
      <c r="U13" s="19">
        <v>0</v>
      </c>
      <c r="V13" s="14"/>
      <c r="W13" s="19">
        <v>7</v>
      </c>
      <c r="X13" s="19">
        <v>0</v>
      </c>
      <c r="Y13" s="19">
        <v>3792</v>
      </c>
      <c r="Z13" s="14"/>
      <c r="AA13" s="19">
        <v>0</v>
      </c>
      <c r="AB13" s="19">
        <v>0</v>
      </c>
      <c r="AC13" s="19">
        <v>0</v>
      </c>
      <c r="AD13" s="14"/>
      <c r="AE13" s="19">
        <v>10</v>
      </c>
      <c r="AF13" s="19">
        <v>0</v>
      </c>
      <c r="AG13" s="19">
        <v>8358</v>
      </c>
      <c r="AH13" s="14"/>
      <c r="AI13" s="19">
        <v>0</v>
      </c>
      <c r="AJ13" s="19">
        <v>0</v>
      </c>
      <c r="AK13" s="19">
        <v>0</v>
      </c>
      <c r="AL13" s="14"/>
      <c r="AM13" s="19">
        <v>6</v>
      </c>
      <c r="AN13" s="19">
        <v>0</v>
      </c>
      <c r="AO13" s="19">
        <v>2535</v>
      </c>
      <c r="AP13" s="14"/>
      <c r="AQ13" s="19">
        <f t="shared" si="1"/>
        <v>63</v>
      </c>
      <c r="AR13" s="19">
        <f t="shared" si="1"/>
        <v>0</v>
      </c>
      <c r="AS13" s="19">
        <f t="shared" si="1"/>
        <v>29494.79045</v>
      </c>
      <c r="AT13" s="14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f t="shared" si="1"/>
        <v>0</v>
      </c>
      <c r="AR14" s="19">
        <f t="shared" si="1"/>
        <v>0</v>
      </c>
      <c r="AS14" s="19">
        <f t="shared" si="1"/>
        <v>0</v>
      </c>
      <c r="AT14" s="14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ht="12.75" customHeight="1">
      <c r="A15" s="1"/>
      <c r="B15" s="8" t="s">
        <v>18</v>
      </c>
      <c r="C15" s="15">
        <v>0</v>
      </c>
      <c r="D15" s="15">
        <v>0</v>
      </c>
      <c r="E15" s="15">
        <v>15</v>
      </c>
      <c r="F15" s="16"/>
      <c r="G15" s="15">
        <v>0</v>
      </c>
      <c r="H15" s="15">
        <v>0</v>
      </c>
      <c r="I15" s="15">
        <v>0</v>
      </c>
      <c r="J15" s="16"/>
      <c r="K15" s="15">
        <v>0</v>
      </c>
      <c r="L15" s="15">
        <v>0</v>
      </c>
      <c r="M15" s="15">
        <v>0</v>
      </c>
      <c r="N15" s="16"/>
      <c r="O15" s="15">
        <v>2</v>
      </c>
      <c r="P15" s="15">
        <v>0</v>
      </c>
      <c r="Q15" s="15">
        <v>298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f t="shared" si="1"/>
        <v>2</v>
      </c>
      <c r="AR15" s="15">
        <f t="shared" si="1"/>
        <v>0</v>
      </c>
      <c r="AS15" s="15">
        <f t="shared" si="1"/>
        <v>313</v>
      </c>
      <c r="AT15" s="16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2.75" customHeight="1">
      <c r="A16" s="1"/>
      <c r="B16" s="9" t="s">
        <v>1</v>
      </c>
      <c r="C16" s="19">
        <v>33</v>
      </c>
      <c r="D16" s="19">
        <v>0</v>
      </c>
      <c r="E16" s="19">
        <v>13913.09545</v>
      </c>
      <c r="F16" s="14"/>
      <c r="G16" s="19">
        <v>97</v>
      </c>
      <c r="H16" s="19">
        <v>0</v>
      </c>
      <c r="I16" s="19">
        <v>937.79996</v>
      </c>
      <c r="J16" s="14"/>
      <c r="K16" s="19">
        <v>0</v>
      </c>
      <c r="L16" s="19">
        <v>0</v>
      </c>
      <c r="M16" s="19">
        <v>0</v>
      </c>
      <c r="N16" s="14"/>
      <c r="O16" s="19">
        <v>9</v>
      </c>
      <c r="P16" s="19">
        <v>0</v>
      </c>
      <c r="Q16" s="19">
        <v>1132</v>
      </c>
      <c r="R16" s="14"/>
      <c r="S16" s="19">
        <v>0</v>
      </c>
      <c r="T16" s="19">
        <v>0</v>
      </c>
      <c r="U16" s="19">
        <v>0</v>
      </c>
      <c r="V16" s="14"/>
      <c r="W16" s="19">
        <v>7</v>
      </c>
      <c r="X16" s="19">
        <v>0</v>
      </c>
      <c r="Y16" s="19">
        <v>3792</v>
      </c>
      <c r="Z16" s="14"/>
      <c r="AA16" s="19">
        <v>0</v>
      </c>
      <c r="AB16" s="19">
        <v>0</v>
      </c>
      <c r="AC16" s="19">
        <v>0</v>
      </c>
      <c r="AD16" s="14"/>
      <c r="AE16" s="19">
        <v>10</v>
      </c>
      <c r="AF16" s="19">
        <v>0</v>
      </c>
      <c r="AG16" s="19">
        <v>8358</v>
      </c>
      <c r="AH16" s="14"/>
      <c r="AI16" s="19">
        <v>0</v>
      </c>
      <c r="AJ16" s="19">
        <v>0</v>
      </c>
      <c r="AK16" s="19">
        <v>0</v>
      </c>
      <c r="AL16" s="14"/>
      <c r="AM16" s="19">
        <v>6</v>
      </c>
      <c r="AN16" s="19">
        <v>0</v>
      </c>
      <c r="AO16" s="19">
        <v>2535</v>
      </c>
      <c r="AP16" s="14"/>
      <c r="AQ16" s="19">
        <f t="shared" si="1"/>
        <v>162</v>
      </c>
      <c r="AR16" s="19">
        <f t="shared" si="1"/>
        <v>0</v>
      </c>
      <c r="AS16" s="19">
        <f t="shared" si="1"/>
        <v>30667.89541</v>
      </c>
      <c r="AT16" s="14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2.75" customHeight="1">
      <c r="A19" s="2"/>
      <c r="B19" s="10" t="s">
        <v>15</v>
      </c>
      <c r="C19" s="19">
        <v>2263</v>
      </c>
      <c r="D19" s="19">
        <v>832.59605</v>
      </c>
      <c r="E19" s="19">
        <v>0</v>
      </c>
      <c r="F19" s="14"/>
      <c r="G19" s="19">
        <v>1363</v>
      </c>
      <c r="H19" s="19">
        <v>2084.29195</v>
      </c>
      <c r="I19" s="19">
        <v>147.041</v>
      </c>
      <c r="J19" s="14"/>
      <c r="K19" s="19">
        <v>0</v>
      </c>
      <c r="L19" s="19">
        <v>0</v>
      </c>
      <c r="M19" s="19">
        <v>0</v>
      </c>
      <c r="N19" s="14"/>
      <c r="O19" s="19">
        <v>603</v>
      </c>
      <c r="P19" s="19">
        <v>994</v>
      </c>
      <c r="Q19" s="19">
        <v>430</v>
      </c>
      <c r="R19" s="14"/>
      <c r="S19" s="19">
        <v>324</v>
      </c>
      <c r="T19" s="19">
        <v>661</v>
      </c>
      <c r="U19" s="19">
        <v>40</v>
      </c>
      <c r="V19" s="14"/>
      <c r="W19" s="19">
        <v>217</v>
      </c>
      <c r="X19" s="19">
        <v>155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482</v>
      </c>
      <c r="AF19" s="19">
        <v>800</v>
      </c>
      <c r="AG19" s="19">
        <v>399</v>
      </c>
      <c r="AH19" s="14"/>
      <c r="AI19" s="19">
        <v>501</v>
      </c>
      <c r="AJ19" s="19">
        <v>651.17242</v>
      </c>
      <c r="AK19" s="19">
        <v>17</v>
      </c>
      <c r="AL19" s="14"/>
      <c r="AM19" s="19">
        <v>166</v>
      </c>
      <c r="AN19" s="19">
        <v>281.071</v>
      </c>
      <c r="AO19" s="19">
        <v>4.42</v>
      </c>
      <c r="AP19" s="14"/>
      <c r="AQ19" s="19">
        <f aca="true" t="shared" si="2" ref="AQ19:AS23">+AM19+AI19+AE19+AA19+W19+S19+O19+K19+G19+C19</f>
        <v>5919</v>
      </c>
      <c r="AR19" s="19">
        <f t="shared" si="2"/>
        <v>6459.13142</v>
      </c>
      <c r="AS19" s="19">
        <f t="shared" si="2"/>
        <v>1037.461</v>
      </c>
      <c r="AT19" s="14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2.75" customHeight="1">
      <c r="A20" s="1"/>
      <c r="B20" s="10" t="s">
        <v>16</v>
      </c>
      <c r="C20" s="19">
        <v>131</v>
      </c>
      <c r="D20" s="19">
        <v>147.10109</v>
      </c>
      <c r="E20" s="19">
        <v>0</v>
      </c>
      <c r="F20" s="14"/>
      <c r="G20" s="19">
        <v>624</v>
      </c>
      <c r="H20" s="19">
        <v>1683.33638</v>
      </c>
      <c r="I20" s="19">
        <v>99.75012</v>
      </c>
      <c r="J20" s="14"/>
      <c r="K20" s="19">
        <v>0</v>
      </c>
      <c r="L20" s="19">
        <v>0</v>
      </c>
      <c r="M20" s="19">
        <v>0</v>
      </c>
      <c r="N20" s="14"/>
      <c r="O20" s="19">
        <v>156</v>
      </c>
      <c r="P20" s="19">
        <v>861</v>
      </c>
      <c r="Q20" s="19">
        <v>305</v>
      </c>
      <c r="R20" s="14"/>
      <c r="S20" s="19">
        <v>63</v>
      </c>
      <c r="T20" s="19">
        <v>206</v>
      </c>
      <c r="U20" s="19">
        <v>20</v>
      </c>
      <c r="V20" s="14"/>
      <c r="W20" s="19">
        <v>179</v>
      </c>
      <c r="X20" s="19">
        <v>457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77</v>
      </c>
      <c r="AF20" s="19">
        <v>196</v>
      </c>
      <c r="AG20" s="19">
        <v>52</v>
      </c>
      <c r="AH20" s="14"/>
      <c r="AI20" s="19">
        <v>113</v>
      </c>
      <c r="AJ20" s="19">
        <v>402.66846</v>
      </c>
      <c r="AK20" s="19">
        <v>0</v>
      </c>
      <c r="AL20" s="14"/>
      <c r="AM20" s="19">
        <v>144</v>
      </c>
      <c r="AN20" s="19">
        <v>467.37300000000005</v>
      </c>
      <c r="AO20" s="19">
        <v>9</v>
      </c>
      <c r="AP20" s="14"/>
      <c r="AQ20" s="19">
        <f t="shared" si="2"/>
        <v>1487</v>
      </c>
      <c r="AR20" s="19">
        <f t="shared" si="2"/>
        <v>4420.47893</v>
      </c>
      <c r="AS20" s="19">
        <f t="shared" si="2"/>
        <v>485.75012</v>
      </c>
      <c r="AT20" s="14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ht="12.75" customHeight="1">
      <c r="A21" s="1"/>
      <c r="B21" s="8" t="s">
        <v>17</v>
      </c>
      <c r="C21" s="19">
        <v>4107</v>
      </c>
      <c r="D21" s="19">
        <v>357.96466</v>
      </c>
      <c r="E21" s="19">
        <v>0</v>
      </c>
      <c r="F21" s="14"/>
      <c r="G21" s="19">
        <v>682</v>
      </c>
      <c r="H21" s="19">
        <v>936.9828400000001</v>
      </c>
      <c r="I21" s="19">
        <v>8.4</v>
      </c>
      <c r="J21" s="14"/>
      <c r="K21" s="19">
        <v>203</v>
      </c>
      <c r="L21" s="19">
        <v>204.84</v>
      </c>
      <c r="M21" s="19">
        <v>26.628</v>
      </c>
      <c r="N21" s="14"/>
      <c r="O21" s="19">
        <v>4668</v>
      </c>
      <c r="P21" s="19">
        <v>4476</v>
      </c>
      <c r="Q21" s="19">
        <v>571</v>
      </c>
      <c r="R21" s="14"/>
      <c r="S21" s="19">
        <v>1714</v>
      </c>
      <c r="T21" s="19">
        <v>1627</v>
      </c>
      <c r="U21" s="19">
        <v>84</v>
      </c>
      <c r="V21" s="14"/>
      <c r="W21" s="19">
        <v>69</v>
      </c>
      <c r="X21" s="19">
        <v>86</v>
      </c>
      <c r="Y21" s="19">
        <v>0</v>
      </c>
      <c r="Z21" s="14"/>
      <c r="AA21" s="19">
        <v>309</v>
      </c>
      <c r="AB21" s="19">
        <v>91</v>
      </c>
      <c r="AC21" s="19">
        <v>0</v>
      </c>
      <c r="AD21" s="14"/>
      <c r="AE21" s="19">
        <v>2360</v>
      </c>
      <c r="AF21" s="19">
        <v>1908</v>
      </c>
      <c r="AG21" s="19">
        <v>373</v>
      </c>
      <c r="AH21" s="14"/>
      <c r="AI21" s="19">
        <v>208</v>
      </c>
      <c r="AJ21" s="19">
        <v>157.59424</v>
      </c>
      <c r="AK21" s="19">
        <v>0</v>
      </c>
      <c r="AL21" s="14"/>
      <c r="AM21" s="19">
        <v>1723</v>
      </c>
      <c r="AN21" s="19">
        <v>3047</v>
      </c>
      <c r="AO21" s="19">
        <v>241</v>
      </c>
      <c r="AP21" s="14"/>
      <c r="AQ21" s="19">
        <f t="shared" si="2"/>
        <v>16043</v>
      </c>
      <c r="AR21" s="19">
        <f t="shared" si="2"/>
        <v>12892.38174</v>
      </c>
      <c r="AS21" s="19">
        <f t="shared" si="2"/>
        <v>1304.028</v>
      </c>
      <c r="AT21" s="14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2.75" customHeight="1">
      <c r="A22" s="1"/>
      <c r="B22" s="9" t="s">
        <v>18</v>
      </c>
      <c r="C22" s="15">
        <v>140</v>
      </c>
      <c r="D22" s="15">
        <v>42.2616</v>
      </c>
      <c r="E22" s="15">
        <v>0</v>
      </c>
      <c r="F22" s="16"/>
      <c r="G22" s="15">
        <v>348</v>
      </c>
      <c r="H22" s="15">
        <v>1057.43717</v>
      </c>
      <c r="I22" s="15">
        <v>0</v>
      </c>
      <c r="J22" s="16"/>
      <c r="K22" s="15">
        <v>29</v>
      </c>
      <c r="L22" s="15">
        <v>65.08</v>
      </c>
      <c r="M22" s="15">
        <v>18.493000000000002</v>
      </c>
      <c r="N22" s="16"/>
      <c r="O22" s="15">
        <v>314</v>
      </c>
      <c r="P22" s="15">
        <v>1012</v>
      </c>
      <c r="Q22" s="15">
        <v>302</v>
      </c>
      <c r="R22" s="16"/>
      <c r="S22" s="15">
        <v>119</v>
      </c>
      <c r="T22" s="15">
        <v>277</v>
      </c>
      <c r="U22" s="15">
        <v>19</v>
      </c>
      <c r="V22" s="16"/>
      <c r="W22" s="15">
        <v>44</v>
      </c>
      <c r="X22" s="15">
        <v>168</v>
      </c>
      <c r="Y22" s="15">
        <v>0</v>
      </c>
      <c r="Z22" s="16"/>
      <c r="AA22" s="15">
        <v>0</v>
      </c>
      <c r="AB22" s="15">
        <v>0</v>
      </c>
      <c r="AC22" s="15">
        <v>0</v>
      </c>
      <c r="AD22" s="16"/>
      <c r="AE22" s="15">
        <v>219</v>
      </c>
      <c r="AF22" s="15">
        <v>392</v>
      </c>
      <c r="AG22" s="15">
        <v>12</v>
      </c>
      <c r="AH22" s="16"/>
      <c r="AI22" s="15">
        <v>39</v>
      </c>
      <c r="AJ22" s="15">
        <v>59.878</v>
      </c>
      <c r="AK22" s="15">
        <v>0</v>
      </c>
      <c r="AL22" s="16"/>
      <c r="AM22" s="15">
        <v>677</v>
      </c>
      <c r="AN22" s="15">
        <v>1660</v>
      </c>
      <c r="AO22" s="15">
        <v>88</v>
      </c>
      <c r="AP22" s="16"/>
      <c r="AQ22" s="15">
        <f t="shared" si="2"/>
        <v>1929</v>
      </c>
      <c r="AR22" s="15">
        <f t="shared" si="2"/>
        <v>4733.65677</v>
      </c>
      <c r="AS22" s="15">
        <f t="shared" si="2"/>
        <v>439.493</v>
      </c>
      <c r="AT22" s="16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2.75" customHeight="1">
      <c r="A23" s="1"/>
      <c r="B23" s="9" t="s">
        <v>1</v>
      </c>
      <c r="C23" s="19">
        <v>6641</v>
      </c>
      <c r="D23" s="19">
        <v>1379.9234</v>
      </c>
      <c r="E23" s="19">
        <v>0</v>
      </c>
      <c r="F23" s="14"/>
      <c r="G23" s="19">
        <v>3017</v>
      </c>
      <c r="H23" s="19">
        <v>5762.04834</v>
      </c>
      <c r="I23" s="19">
        <v>255.19111999999998</v>
      </c>
      <c r="J23" s="14"/>
      <c r="K23" s="19">
        <v>232</v>
      </c>
      <c r="L23" s="19">
        <v>269.92</v>
      </c>
      <c r="M23" s="19">
        <v>45.121</v>
      </c>
      <c r="N23" s="14"/>
      <c r="O23" s="19">
        <v>5741</v>
      </c>
      <c r="P23" s="19">
        <v>7343</v>
      </c>
      <c r="Q23" s="19">
        <v>1608</v>
      </c>
      <c r="R23" s="14"/>
      <c r="S23" s="19">
        <v>2220</v>
      </c>
      <c r="T23" s="19">
        <v>2771</v>
      </c>
      <c r="U23" s="19">
        <v>163</v>
      </c>
      <c r="V23" s="14"/>
      <c r="W23" s="19">
        <v>509</v>
      </c>
      <c r="X23" s="19">
        <v>866</v>
      </c>
      <c r="Y23" s="19">
        <v>0</v>
      </c>
      <c r="Z23" s="14"/>
      <c r="AA23" s="19">
        <v>309</v>
      </c>
      <c r="AB23" s="19">
        <v>91</v>
      </c>
      <c r="AC23" s="19">
        <v>0</v>
      </c>
      <c r="AD23" s="14"/>
      <c r="AE23" s="19">
        <v>3138</v>
      </c>
      <c r="AF23" s="19">
        <v>3296</v>
      </c>
      <c r="AG23" s="19">
        <v>836</v>
      </c>
      <c r="AH23" s="14"/>
      <c r="AI23" s="19">
        <v>861</v>
      </c>
      <c r="AJ23" s="19">
        <v>1271.31312</v>
      </c>
      <c r="AK23" s="19">
        <v>17</v>
      </c>
      <c r="AL23" s="14"/>
      <c r="AM23" s="19">
        <v>2710</v>
      </c>
      <c r="AN23" s="19">
        <v>5455.444</v>
      </c>
      <c r="AO23" s="19">
        <v>342.42</v>
      </c>
      <c r="AP23" s="14"/>
      <c r="AQ23" s="19">
        <f t="shared" si="2"/>
        <v>25378</v>
      </c>
      <c r="AR23" s="19">
        <f t="shared" si="2"/>
        <v>28505.64886</v>
      </c>
      <c r="AS23" s="19">
        <f t="shared" si="2"/>
        <v>3266.73212</v>
      </c>
      <c r="AT23" s="14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21"/>
      <c r="AN25" s="21"/>
      <c r="AO25" s="21"/>
      <c r="AP25" s="23"/>
      <c r="AQ25" s="19"/>
      <c r="AR25" s="19"/>
      <c r="AS25" s="19"/>
      <c r="AT25" s="23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24</v>
      </c>
      <c r="H26" s="21">
        <v>489.41985000000005</v>
      </c>
      <c r="I26" s="21">
        <v>8848.534</v>
      </c>
      <c r="J26" s="23">
        <v>0</v>
      </c>
      <c r="K26" s="21">
        <v>0</v>
      </c>
      <c r="L26" s="21">
        <v>0</v>
      </c>
      <c r="M26" s="21">
        <v>0</v>
      </c>
      <c r="N26" s="23">
        <v>0</v>
      </c>
      <c r="O26" s="21">
        <v>9</v>
      </c>
      <c r="P26" s="21">
        <v>62</v>
      </c>
      <c r="Q26" s="19">
        <v>18760</v>
      </c>
      <c r="R26" s="23">
        <v>18414</v>
      </c>
      <c r="S26" s="19">
        <v>16</v>
      </c>
      <c r="T26" s="19">
        <v>1012</v>
      </c>
      <c r="U26" s="19">
        <v>199</v>
      </c>
      <c r="V26" s="23">
        <v>0</v>
      </c>
      <c r="W26" s="19">
        <v>3</v>
      </c>
      <c r="X26" s="19">
        <v>163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19">
        <v>1</v>
      </c>
      <c r="AF26" s="19">
        <v>9</v>
      </c>
      <c r="AG26" s="19">
        <v>30</v>
      </c>
      <c r="AH26" s="23">
        <v>0</v>
      </c>
      <c r="AI26" s="19">
        <v>5</v>
      </c>
      <c r="AJ26" s="19">
        <v>55.46416</v>
      </c>
      <c r="AK26" s="19">
        <v>422.5949</v>
      </c>
      <c r="AL26" s="23">
        <v>0</v>
      </c>
      <c r="AM26" s="21">
        <v>0</v>
      </c>
      <c r="AN26" s="21">
        <v>0</v>
      </c>
      <c r="AO26" s="21">
        <v>0</v>
      </c>
      <c r="AP26" s="23">
        <v>0</v>
      </c>
      <c r="AQ26" s="19">
        <f aca="true" t="shared" si="3" ref="AQ26:AS28">+AM26+AI26+AE26+AA26+W26+S26+O26+K26+G26+C26</f>
        <v>58</v>
      </c>
      <c r="AR26" s="19">
        <f t="shared" si="3"/>
        <v>1790.88401</v>
      </c>
      <c r="AS26" s="19">
        <f t="shared" si="3"/>
        <v>28260.1289</v>
      </c>
      <c r="AT26" s="23">
        <f>+AP26+AL26+AH26+AD26+Z26+V26+R26+N26+J26+F26</f>
        <v>18414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11</v>
      </c>
      <c r="H27" s="15">
        <v>42.32458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28</v>
      </c>
      <c r="P27" s="15">
        <v>2410</v>
      </c>
      <c r="Q27" s="15">
        <v>228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9</v>
      </c>
      <c r="X27" s="15">
        <v>152</v>
      </c>
      <c r="Y27" s="15">
        <v>0</v>
      </c>
      <c r="Z27" s="16">
        <v>0</v>
      </c>
      <c r="AA27" s="15">
        <v>0</v>
      </c>
      <c r="AB27" s="15">
        <v>0</v>
      </c>
      <c r="AC27" s="15">
        <v>0</v>
      </c>
      <c r="AD27" s="16">
        <v>0</v>
      </c>
      <c r="AE27" s="15">
        <v>0</v>
      </c>
      <c r="AF27" s="15">
        <v>0</v>
      </c>
      <c r="AG27" s="15">
        <v>0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f t="shared" si="3"/>
        <v>48</v>
      </c>
      <c r="AR27" s="15">
        <f t="shared" si="3"/>
        <v>2604.32458</v>
      </c>
      <c r="AS27" s="15">
        <f t="shared" si="3"/>
        <v>228</v>
      </c>
      <c r="AT27" s="16">
        <f>+AP27+AL27+AH27+AD27+Z27+V27+R27+N27+J27+F27</f>
        <v>0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2.75" customHeight="1">
      <c r="A28" s="10"/>
      <c r="B28" s="10" t="s">
        <v>1</v>
      </c>
      <c r="C28" s="19">
        <v>0</v>
      </c>
      <c r="D28" s="19">
        <v>0</v>
      </c>
      <c r="E28" s="19">
        <v>0</v>
      </c>
      <c r="F28" s="14">
        <v>0</v>
      </c>
      <c r="G28" s="19">
        <v>35</v>
      </c>
      <c r="H28" s="19">
        <v>531.7444300000001</v>
      </c>
      <c r="I28" s="19">
        <v>8848.534</v>
      </c>
      <c r="J28" s="14">
        <v>0</v>
      </c>
      <c r="K28" s="19">
        <v>0</v>
      </c>
      <c r="L28" s="19">
        <v>0</v>
      </c>
      <c r="M28" s="19">
        <v>0</v>
      </c>
      <c r="N28" s="14">
        <v>0</v>
      </c>
      <c r="O28" s="19">
        <v>37</v>
      </c>
      <c r="P28" s="19">
        <v>2472</v>
      </c>
      <c r="Q28" s="19">
        <v>18988</v>
      </c>
      <c r="R28" s="14">
        <v>18414</v>
      </c>
      <c r="S28" s="19">
        <v>16</v>
      </c>
      <c r="T28" s="19">
        <v>1012</v>
      </c>
      <c r="U28" s="19">
        <v>199</v>
      </c>
      <c r="V28" s="14">
        <v>0</v>
      </c>
      <c r="W28" s="19">
        <v>12</v>
      </c>
      <c r="X28" s="19">
        <v>315</v>
      </c>
      <c r="Y28" s="19">
        <v>0</v>
      </c>
      <c r="Z28" s="14">
        <v>0</v>
      </c>
      <c r="AA28" s="19">
        <v>0</v>
      </c>
      <c r="AB28" s="19">
        <v>0</v>
      </c>
      <c r="AC28" s="19">
        <v>0</v>
      </c>
      <c r="AD28" s="14">
        <v>0</v>
      </c>
      <c r="AE28" s="19">
        <v>1</v>
      </c>
      <c r="AF28" s="19">
        <v>9</v>
      </c>
      <c r="AG28" s="19">
        <v>30</v>
      </c>
      <c r="AH28" s="14">
        <v>0</v>
      </c>
      <c r="AI28" s="19">
        <v>5</v>
      </c>
      <c r="AJ28" s="19">
        <v>55.46416</v>
      </c>
      <c r="AK28" s="19">
        <v>422.5949</v>
      </c>
      <c r="AL28" s="14">
        <v>0</v>
      </c>
      <c r="AM28" s="19">
        <v>0</v>
      </c>
      <c r="AN28" s="19">
        <v>0</v>
      </c>
      <c r="AO28" s="19">
        <v>0</v>
      </c>
      <c r="AP28" s="14">
        <v>0</v>
      </c>
      <c r="AQ28" s="19">
        <f t="shared" si="3"/>
        <v>106</v>
      </c>
      <c r="AR28" s="19">
        <f t="shared" si="3"/>
        <v>4395.20859</v>
      </c>
      <c r="AS28" s="19">
        <f t="shared" si="3"/>
        <v>28488.1289</v>
      </c>
      <c r="AT28" s="14">
        <f>+AP28+AL28+AH28+AD28+Z28+V28+R28+N28+J28+F28</f>
        <v>18414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1"/>
      <c r="AN29" s="21"/>
      <c r="AO29" s="21"/>
      <c r="AP29" s="23"/>
      <c r="AQ29" s="25"/>
      <c r="AR29" s="25"/>
      <c r="AS29" s="25"/>
      <c r="AT29" s="23"/>
      <c r="AU29" s="25"/>
      <c r="AV29" s="25"/>
      <c r="AW29" s="25"/>
      <c r="AX29" s="25"/>
      <c r="AY29" s="19"/>
      <c r="AZ29" s="19"/>
      <c r="BA29" s="19"/>
      <c r="BB29" s="19"/>
      <c r="BC29" s="19"/>
      <c r="BD29" s="19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1"/>
      <c r="AN30" s="21"/>
      <c r="AO30" s="21"/>
      <c r="AP30" s="23"/>
      <c r="AQ30" s="25"/>
      <c r="AR30" s="25"/>
      <c r="AS30" s="25"/>
      <c r="AT30" s="23"/>
      <c r="AU30" s="25"/>
      <c r="AV30" s="25"/>
      <c r="AW30" s="25"/>
      <c r="AX30" s="25"/>
      <c r="AY30" s="19"/>
      <c r="AZ30" s="19"/>
      <c r="BA30" s="19"/>
      <c r="BB30" s="19"/>
      <c r="BC30" s="19"/>
      <c r="BD30" s="19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137" ht="12.75" customHeight="1">
      <c r="A31" s="10"/>
      <c r="B31" s="10" t="s">
        <v>15</v>
      </c>
      <c r="C31" s="19">
        <v>10879</v>
      </c>
      <c r="D31" s="19">
        <v>4907.6322</v>
      </c>
      <c r="E31" s="19">
        <v>117824.272446</v>
      </c>
      <c r="F31" s="14"/>
      <c r="G31" s="19">
        <v>3413</v>
      </c>
      <c r="H31" s="19">
        <v>3099.46266</v>
      </c>
      <c r="I31" s="19">
        <v>26910.21782</v>
      </c>
      <c r="J31" s="14"/>
      <c r="K31" s="19">
        <v>0</v>
      </c>
      <c r="L31" s="19">
        <v>0</v>
      </c>
      <c r="M31" s="19">
        <v>0</v>
      </c>
      <c r="N31" s="14">
        <v>0</v>
      </c>
      <c r="O31" s="19">
        <v>2231</v>
      </c>
      <c r="P31" s="19">
        <v>1223</v>
      </c>
      <c r="Q31" s="19">
        <v>20248</v>
      </c>
      <c r="R31" s="14"/>
      <c r="S31" s="19">
        <v>702</v>
      </c>
      <c r="T31" s="19">
        <v>882</v>
      </c>
      <c r="U31" s="19">
        <v>3157</v>
      </c>
      <c r="V31" s="14"/>
      <c r="W31" s="19">
        <v>462</v>
      </c>
      <c r="X31" s="19">
        <v>299</v>
      </c>
      <c r="Y31" s="19">
        <v>1164</v>
      </c>
      <c r="Z31" s="14">
        <v>0</v>
      </c>
      <c r="AA31" s="19">
        <v>0</v>
      </c>
      <c r="AB31" s="19">
        <v>0</v>
      </c>
      <c r="AC31" s="19">
        <v>0</v>
      </c>
      <c r="AD31" s="14">
        <v>0</v>
      </c>
      <c r="AE31" s="19">
        <v>2469</v>
      </c>
      <c r="AF31" s="19">
        <v>925</v>
      </c>
      <c r="AG31" s="19">
        <v>54404</v>
      </c>
      <c r="AH31" s="14">
        <v>0</v>
      </c>
      <c r="AI31" s="19">
        <v>1046</v>
      </c>
      <c r="AJ31" s="19">
        <v>1189.62106</v>
      </c>
      <c r="AK31" s="19">
        <v>4766.25785</v>
      </c>
      <c r="AL31" s="14"/>
      <c r="AM31" s="19">
        <v>323</v>
      </c>
      <c r="AN31" s="19">
        <v>346.115</v>
      </c>
      <c r="AO31" s="19">
        <v>2082.142</v>
      </c>
      <c r="AP31" s="14"/>
      <c r="AQ31" s="19">
        <f aca="true" t="shared" si="4" ref="AQ31:AT35">+AM31+AI31+AE31+AA31+W31+S31+O31+K31+G31+C31</f>
        <v>21525</v>
      </c>
      <c r="AR31" s="19">
        <f t="shared" si="4"/>
        <v>12871.83092</v>
      </c>
      <c r="AS31" s="19">
        <f t="shared" si="4"/>
        <v>230555.89011600002</v>
      </c>
      <c r="AT31" s="14">
        <f t="shared" si="4"/>
        <v>0</v>
      </c>
      <c r="AU31" s="25"/>
      <c r="AV31" s="25"/>
      <c r="AW31" s="25"/>
      <c r="AX31" s="25"/>
      <c r="AY31" s="19"/>
      <c r="AZ31" s="19"/>
      <c r="BA31" s="19"/>
      <c r="BB31" s="19"/>
      <c r="BC31" s="19"/>
      <c r="BD31" s="19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ht="12.75" customHeight="1">
      <c r="A32" s="10"/>
      <c r="B32" s="10" t="s">
        <v>16</v>
      </c>
      <c r="C32" s="19">
        <v>164</v>
      </c>
      <c r="D32" s="19">
        <v>147.10109</v>
      </c>
      <c r="E32" s="19">
        <v>13898.09545</v>
      </c>
      <c r="F32" s="14"/>
      <c r="G32" s="19">
        <v>649</v>
      </c>
      <c r="H32" s="19">
        <v>2172.75623</v>
      </c>
      <c r="I32" s="19">
        <v>9097.47912</v>
      </c>
      <c r="J32" s="14"/>
      <c r="K32" s="19">
        <v>0</v>
      </c>
      <c r="L32" s="19">
        <v>0</v>
      </c>
      <c r="M32" s="19">
        <v>0</v>
      </c>
      <c r="N32" s="14">
        <v>0</v>
      </c>
      <c r="O32" s="19">
        <v>172</v>
      </c>
      <c r="P32" s="19">
        <v>923</v>
      </c>
      <c r="Q32" s="19">
        <v>19899</v>
      </c>
      <c r="R32" s="14"/>
      <c r="S32" s="19">
        <v>83</v>
      </c>
      <c r="T32" s="19">
        <v>1221</v>
      </c>
      <c r="U32" s="19">
        <v>219</v>
      </c>
      <c r="V32" s="14"/>
      <c r="W32" s="19">
        <v>196</v>
      </c>
      <c r="X32" s="19">
        <v>656</v>
      </c>
      <c r="Y32" s="19">
        <v>4032</v>
      </c>
      <c r="Z32" s="14">
        <v>0</v>
      </c>
      <c r="AA32" s="19">
        <v>0</v>
      </c>
      <c r="AB32" s="19">
        <v>0</v>
      </c>
      <c r="AC32" s="19">
        <v>0</v>
      </c>
      <c r="AD32" s="14">
        <v>0</v>
      </c>
      <c r="AE32" s="19">
        <v>88</v>
      </c>
      <c r="AF32" s="19">
        <v>205</v>
      </c>
      <c r="AG32" s="19">
        <v>8440</v>
      </c>
      <c r="AH32" s="14">
        <v>0</v>
      </c>
      <c r="AI32" s="19">
        <v>120</v>
      </c>
      <c r="AJ32" s="19">
        <v>459.13262</v>
      </c>
      <c r="AK32" s="19">
        <v>469.0949</v>
      </c>
      <c r="AL32" s="14"/>
      <c r="AM32" s="19">
        <v>152</v>
      </c>
      <c r="AN32" s="19">
        <v>470.97300000000007</v>
      </c>
      <c r="AO32" s="19">
        <v>2564</v>
      </c>
      <c r="AP32" s="14"/>
      <c r="AQ32" s="19">
        <f t="shared" si="4"/>
        <v>1624</v>
      </c>
      <c r="AR32" s="19">
        <f t="shared" si="4"/>
        <v>6254.96294</v>
      </c>
      <c r="AS32" s="19">
        <f t="shared" si="4"/>
        <v>58618.66947</v>
      </c>
      <c r="AT32" s="14">
        <f t="shared" si="4"/>
        <v>0</v>
      </c>
      <c r="AU32" s="25"/>
      <c r="AV32" s="25"/>
      <c r="AW32" s="25"/>
      <c r="AX32" s="25"/>
      <c r="AY32" s="19"/>
      <c r="AZ32" s="19"/>
      <c r="BA32" s="19"/>
      <c r="BB32" s="19"/>
      <c r="BC32" s="19"/>
      <c r="BD32" s="19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 ht="12.75" customHeight="1">
      <c r="A33" s="10"/>
      <c r="B33" s="10" t="s">
        <v>17</v>
      </c>
      <c r="C33" s="19">
        <v>5684</v>
      </c>
      <c r="D33" s="19">
        <v>499.01511</v>
      </c>
      <c r="E33" s="19">
        <v>8770.89957</v>
      </c>
      <c r="F33" s="14"/>
      <c r="G33" s="19">
        <v>970</v>
      </c>
      <c r="H33" s="19">
        <v>1334.07243</v>
      </c>
      <c r="I33" s="19">
        <v>6165.52252</v>
      </c>
      <c r="J33" s="14"/>
      <c r="K33" s="19">
        <v>226</v>
      </c>
      <c r="L33" s="19">
        <v>213.54</v>
      </c>
      <c r="M33" s="19">
        <v>459.651</v>
      </c>
      <c r="N33" s="14">
        <v>0</v>
      </c>
      <c r="O33" s="19">
        <v>6168</v>
      </c>
      <c r="P33" s="19">
        <v>5012</v>
      </c>
      <c r="Q33" s="19">
        <v>20337</v>
      </c>
      <c r="R33" s="14"/>
      <c r="S33" s="19">
        <v>2072</v>
      </c>
      <c r="T33" s="19">
        <v>2096</v>
      </c>
      <c r="U33" s="19">
        <v>793</v>
      </c>
      <c r="V33" s="14"/>
      <c r="W33" s="19">
        <v>115</v>
      </c>
      <c r="X33" s="19">
        <v>114</v>
      </c>
      <c r="Y33" s="19">
        <v>1659</v>
      </c>
      <c r="Z33" s="14">
        <v>0</v>
      </c>
      <c r="AA33" s="19">
        <v>347</v>
      </c>
      <c r="AB33" s="19">
        <v>295</v>
      </c>
      <c r="AC33" s="19">
        <v>572</v>
      </c>
      <c r="AD33" s="14">
        <v>0</v>
      </c>
      <c r="AE33" s="19">
        <v>3379</v>
      </c>
      <c r="AF33" s="19">
        <v>2096</v>
      </c>
      <c r="AG33" s="19">
        <v>21018</v>
      </c>
      <c r="AH33" s="14">
        <v>0</v>
      </c>
      <c r="AI33" s="19">
        <v>293</v>
      </c>
      <c r="AJ33" s="19">
        <v>252.79104</v>
      </c>
      <c r="AK33" s="19">
        <v>395.59095</v>
      </c>
      <c r="AL33" s="14"/>
      <c r="AM33" s="19">
        <v>1950</v>
      </c>
      <c r="AN33" s="19">
        <v>3256</v>
      </c>
      <c r="AO33" s="19">
        <v>2449</v>
      </c>
      <c r="AP33" s="14"/>
      <c r="AQ33" s="19">
        <f t="shared" si="4"/>
        <v>21204</v>
      </c>
      <c r="AR33" s="19">
        <f t="shared" si="4"/>
        <v>15168.418580000001</v>
      </c>
      <c r="AS33" s="19">
        <f t="shared" si="4"/>
        <v>62619.664039999996</v>
      </c>
      <c r="AT33" s="14">
        <f t="shared" si="4"/>
        <v>0</v>
      </c>
      <c r="AU33" s="25"/>
      <c r="AV33" s="25"/>
      <c r="AW33" s="25"/>
      <c r="AX33" s="25"/>
      <c r="AY33" s="19"/>
      <c r="AZ33" s="19"/>
      <c r="BA33" s="19"/>
      <c r="BB33" s="19"/>
      <c r="BC33" s="19"/>
      <c r="BD33" s="19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 ht="12.75" customHeight="1">
      <c r="A34" s="10"/>
      <c r="B34" s="10" t="s">
        <v>18</v>
      </c>
      <c r="C34" s="15">
        <v>140</v>
      </c>
      <c r="D34" s="15">
        <v>42.2616</v>
      </c>
      <c r="E34" s="15">
        <v>15</v>
      </c>
      <c r="F34" s="16"/>
      <c r="G34" s="15">
        <v>362</v>
      </c>
      <c r="H34" s="15">
        <v>1099.76175</v>
      </c>
      <c r="I34" s="15">
        <v>117.45</v>
      </c>
      <c r="J34" s="16"/>
      <c r="K34" s="15">
        <v>29</v>
      </c>
      <c r="L34" s="15">
        <v>65.08</v>
      </c>
      <c r="M34" s="15">
        <v>18.493000000000002</v>
      </c>
      <c r="N34" s="16">
        <v>0</v>
      </c>
      <c r="O34" s="15">
        <v>344</v>
      </c>
      <c r="P34" s="15">
        <v>3422</v>
      </c>
      <c r="Q34" s="15">
        <v>828</v>
      </c>
      <c r="R34" s="16"/>
      <c r="S34" s="15">
        <v>119</v>
      </c>
      <c r="T34" s="15">
        <v>277</v>
      </c>
      <c r="U34" s="15">
        <v>19</v>
      </c>
      <c r="V34" s="16"/>
      <c r="W34" s="15">
        <v>53</v>
      </c>
      <c r="X34" s="15">
        <v>324</v>
      </c>
      <c r="Y34" s="15">
        <v>0</v>
      </c>
      <c r="Z34" s="16">
        <v>0</v>
      </c>
      <c r="AA34" s="15">
        <v>0</v>
      </c>
      <c r="AB34" s="15">
        <v>0</v>
      </c>
      <c r="AC34" s="15">
        <v>0</v>
      </c>
      <c r="AD34" s="16">
        <v>0</v>
      </c>
      <c r="AE34" s="15">
        <v>221</v>
      </c>
      <c r="AF34" s="15">
        <v>392</v>
      </c>
      <c r="AG34" s="15">
        <v>342</v>
      </c>
      <c r="AH34" s="16">
        <v>0</v>
      </c>
      <c r="AI34" s="15">
        <v>40</v>
      </c>
      <c r="AJ34" s="15">
        <v>63.878</v>
      </c>
      <c r="AK34" s="15">
        <v>0</v>
      </c>
      <c r="AL34" s="16"/>
      <c r="AM34" s="15">
        <v>677</v>
      </c>
      <c r="AN34" s="15">
        <v>1660</v>
      </c>
      <c r="AO34" s="15">
        <v>88</v>
      </c>
      <c r="AP34" s="16"/>
      <c r="AQ34" s="15">
        <f t="shared" si="4"/>
        <v>1985</v>
      </c>
      <c r="AR34" s="15">
        <f t="shared" si="4"/>
        <v>7345.981349999999</v>
      </c>
      <c r="AS34" s="15">
        <f t="shared" si="4"/>
        <v>1427.943</v>
      </c>
      <c r="AT34" s="16">
        <f t="shared" si="4"/>
        <v>0</v>
      </c>
      <c r="AU34" s="25"/>
      <c r="AV34" s="25"/>
      <c r="AW34" s="25"/>
      <c r="AX34" s="25"/>
      <c r="AY34" s="19"/>
      <c r="AZ34" s="19"/>
      <c r="BA34" s="19"/>
      <c r="BB34" s="19"/>
      <c r="BC34" s="19"/>
      <c r="BD34" s="19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 ht="12.75" customHeight="1">
      <c r="A35" s="10"/>
      <c r="B35" s="10" t="s">
        <v>1</v>
      </c>
      <c r="C35" s="19">
        <v>16867</v>
      </c>
      <c r="D35" s="19">
        <v>5596.01</v>
      </c>
      <c r="E35" s="19">
        <v>140508.26746600002</v>
      </c>
      <c r="F35" s="14"/>
      <c r="G35" s="19">
        <v>5394</v>
      </c>
      <c r="H35" s="19">
        <v>7706.05307</v>
      </c>
      <c r="I35" s="19">
        <v>42290.66946</v>
      </c>
      <c r="J35" s="14"/>
      <c r="K35" s="19">
        <v>255</v>
      </c>
      <c r="L35" s="19">
        <v>278.62</v>
      </c>
      <c r="M35" s="19">
        <v>478.144</v>
      </c>
      <c r="N35" s="14">
        <v>0</v>
      </c>
      <c r="O35" s="19">
        <v>8915</v>
      </c>
      <c r="P35" s="19">
        <v>10580</v>
      </c>
      <c r="Q35" s="19">
        <v>61312</v>
      </c>
      <c r="R35" s="14"/>
      <c r="S35" s="19">
        <v>2976</v>
      </c>
      <c r="T35" s="19">
        <v>4476</v>
      </c>
      <c r="U35" s="19">
        <v>4188</v>
      </c>
      <c r="V35" s="14"/>
      <c r="W35" s="19">
        <v>826</v>
      </c>
      <c r="X35" s="19">
        <v>1393</v>
      </c>
      <c r="Y35" s="19">
        <v>6855</v>
      </c>
      <c r="Z35" s="14">
        <v>0</v>
      </c>
      <c r="AA35" s="19">
        <v>347</v>
      </c>
      <c r="AB35" s="19">
        <v>295</v>
      </c>
      <c r="AC35" s="19">
        <v>572</v>
      </c>
      <c r="AD35" s="14">
        <v>0</v>
      </c>
      <c r="AE35" s="19">
        <v>6157</v>
      </c>
      <c r="AF35" s="19">
        <v>3618</v>
      </c>
      <c r="AG35" s="19">
        <v>84204</v>
      </c>
      <c r="AH35" s="14">
        <v>0</v>
      </c>
      <c r="AI35" s="19">
        <v>1499</v>
      </c>
      <c r="AJ35" s="19">
        <v>1965.4227199999998</v>
      </c>
      <c r="AK35" s="19">
        <v>5630.9437</v>
      </c>
      <c r="AL35" s="14"/>
      <c r="AM35" s="19">
        <v>3102</v>
      </c>
      <c r="AN35" s="19">
        <v>5733.088</v>
      </c>
      <c r="AO35" s="19">
        <v>7183.142</v>
      </c>
      <c r="AP35" s="14"/>
      <c r="AQ35" s="19">
        <f t="shared" si="4"/>
        <v>46338</v>
      </c>
      <c r="AR35" s="19">
        <f t="shared" si="4"/>
        <v>41641.19379</v>
      </c>
      <c r="AS35" s="19">
        <f t="shared" si="4"/>
        <v>353222.166626</v>
      </c>
      <c r="AT35" s="14">
        <f t="shared" si="4"/>
        <v>0</v>
      </c>
      <c r="AU35" s="25"/>
      <c r="AV35" s="25"/>
      <c r="AW35" s="25"/>
      <c r="AX35" s="25"/>
      <c r="AY35" s="19"/>
      <c r="AZ35" s="19"/>
      <c r="BA35" s="19"/>
      <c r="BB35" s="19"/>
      <c r="BC35" s="19"/>
      <c r="BD35" s="19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1"/>
      <c r="AN36" s="21"/>
      <c r="AO36" s="21"/>
      <c r="AP36" s="21"/>
      <c r="AQ36" s="25"/>
      <c r="AR36" s="25"/>
      <c r="AS36" s="21"/>
      <c r="AT36" s="21"/>
      <c r="AU36" s="25"/>
      <c r="AV36" s="25"/>
      <c r="AW36" s="25"/>
      <c r="AX36" s="25"/>
      <c r="AY36" s="25"/>
      <c r="AZ36" s="25"/>
      <c r="BA36" s="25"/>
      <c r="BB36" s="25"/>
      <c r="BC36" s="25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</row>
    <row r="38" spans="1:137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</row>
    <row r="39" spans="1:137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</row>
    <row r="40" spans="1:137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</row>
    <row r="41" spans="1:137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137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</row>
    <row r="43" spans="1:137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</row>
    <row r="44" spans="1:137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</row>
    <row r="45" spans="1:137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</row>
    <row r="46" spans="1:137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</row>
    <row r="47" spans="1:137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</row>
    <row r="48" spans="1:137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137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</row>
    <row r="50" spans="1:137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</row>
    <row r="51" spans="1:137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</row>
    <row r="52" spans="1:137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</row>
    <row r="53" spans="1:137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</row>
    <row r="54" spans="1:137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</row>
    <row r="55" spans="1:137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</row>
    <row r="56" spans="1:137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</row>
    <row r="57" spans="1:137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</row>
    <row r="58" spans="1:137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</row>
    <row r="59" spans="1:137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</row>
    <row r="60" spans="2:137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</row>
    <row r="61" spans="2:53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2:53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2:53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2:53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2:53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2:53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2:53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2:53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</sheetData>
  <sheetProtection/>
  <dataValidations count="4">
    <dataValidation type="decimal" showErrorMessage="1" errorTitle="Solussa on kaava" error="Sisältöä ei saa muuttaa!" sqref="C35:AP35 AT35">
      <formula1>SUM(C31:C34)</formula1>
      <formula2>SUM(C31:C34)</formula2>
    </dataValidation>
    <dataValidation type="decimal" showErrorMessage="1" errorTitle="Solussa on kaava" error="Sisältöä ei saa muuttaa!" sqref="C31:AP31 C33:AP33 AT31 AT33">
      <formula1>C5+C12+C19</formula1>
      <formula2>C5+C12+C19</formula2>
    </dataValidation>
    <dataValidation type="decimal" showErrorMessage="1" errorTitle="Solussa on kaava" error="Sisältöä ei saa muuttaa!" sqref="C34:AP34 AT34">
      <formula1>C8+C15+C22+C27</formula1>
      <formula2>C8+C15+C22+C27</formula2>
    </dataValidation>
    <dataValidation type="decimal" showErrorMessage="1" errorTitle="Solussa on kaava" error="Sisältöä ei saa muuttaa!" sqref="C32:AP32 AT32">
      <formula1>C6+C13+C20+C26</formula1>
      <formula2>C6+C13+C20+C26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G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customWidth="1"/>
    <col min="15" max="15" width="10.28125" style="0" customWidth="1"/>
    <col min="16" max="16" width="8.710937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  <col min="42" max="42" width="12.57421875" style="0" customWidth="1"/>
    <col min="46" max="46" width="12.57421875" style="0" customWidth="1"/>
  </cols>
  <sheetData>
    <row r="1" spans="1:46" ht="12.75">
      <c r="A1" s="4" t="s">
        <v>44</v>
      </c>
      <c r="B1" s="5"/>
      <c r="C1" s="11" t="s">
        <v>7</v>
      </c>
      <c r="D1" s="12"/>
      <c r="E1" s="12"/>
      <c r="F1" s="22"/>
      <c r="G1" s="11" t="s">
        <v>31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10</v>
      </c>
      <c r="X1" s="12"/>
      <c r="Y1" s="12"/>
      <c r="Z1" s="22"/>
      <c r="AA1" s="11" t="s">
        <v>37</v>
      </c>
      <c r="AB1" s="12"/>
      <c r="AC1" s="12"/>
      <c r="AD1" s="22"/>
      <c r="AE1" s="11" t="s">
        <v>35</v>
      </c>
      <c r="AF1" s="12"/>
      <c r="AG1" s="12"/>
      <c r="AH1" s="22"/>
      <c r="AI1" s="11" t="s">
        <v>32</v>
      </c>
      <c r="AJ1" s="12"/>
      <c r="AK1" s="12"/>
      <c r="AL1" s="22"/>
      <c r="AM1" s="11" t="s">
        <v>42</v>
      </c>
      <c r="AN1" s="12"/>
      <c r="AO1" s="12"/>
      <c r="AP1" s="22"/>
      <c r="AQ1" s="11" t="s">
        <v>1</v>
      </c>
      <c r="AR1" s="12"/>
      <c r="AS1" s="12"/>
      <c r="AT1" s="22"/>
    </row>
    <row r="2" spans="1:137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1:137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</row>
    <row r="4" spans="1:137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19"/>
      <c r="AN4" s="19"/>
      <c r="AO4" s="19"/>
      <c r="AP4" s="14"/>
      <c r="AQ4" s="20"/>
      <c r="AR4" s="20"/>
      <c r="AS4" s="20"/>
      <c r="AT4" s="14"/>
      <c r="AU4" s="20"/>
      <c r="AV4" s="20"/>
      <c r="AW4" s="20"/>
      <c r="AX4" s="20"/>
      <c r="AY4" s="20"/>
      <c r="AZ4" s="20"/>
      <c r="BA4" s="20"/>
      <c r="BB4" s="20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ht="12.75" customHeight="1">
      <c r="A5" s="1"/>
      <c r="B5" s="10" t="s">
        <v>15</v>
      </c>
      <c r="C5" s="19">
        <v>13040</v>
      </c>
      <c r="D5" s="19">
        <v>8828.568070000001</v>
      </c>
      <c r="E5" s="19">
        <v>170097.24132600002</v>
      </c>
      <c r="F5" s="14"/>
      <c r="G5" s="19">
        <v>2695</v>
      </c>
      <c r="H5" s="19">
        <v>1671.0429300000003</v>
      </c>
      <c r="I5" s="19">
        <v>35526.82097</v>
      </c>
      <c r="J5" s="14"/>
      <c r="K5" s="19">
        <v>0</v>
      </c>
      <c r="L5" s="19">
        <v>0</v>
      </c>
      <c r="M5" s="19">
        <v>0</v>
      </c>
      <c r="N5" s="14"/>
      <c r="O5" s="19">
        <v>2114</v>
      </c>
      <c r="P5" s="19">
        <v>325</v>
      </c>
      <c r="Q5" s="19">
        <v>23843</v>
      </c>
      <c r="R5" s="14"/>
      <c r="S5" s="19">
        <v>680</v>
      </c>
      <c r="T5" s="19">
        <v>410</v>
      </c>
      <c r="U5" s="19">
        <v>5585</v>
      </c>
      <c r="V5" s="14"/>
      <c r="W5" s="19">
        <v>309</v>
      </c>
      <c r="X5" s="19">
        <v>356</v>
      </c>
      <c r="Y5" s="19">
        <v>1478</v>
      </c>
      <c r="Z5" s="14"/>
      <c r="AA5" s="19">
        <v>0</v>
      </c>
      <c r="AB5" s="19">
        <v>0</v>
      </c>
      <c r="AC5" s="19">
        <v>0</v>
      </c>
      <c r="AD5" s="14"/>
      <c r="AE5" s="19">
        <v>3680</v>
      </c>
      <c r="AF5" s="19">
        <v>247</v>
      </c>
      <c r="AG5" s="19">
        <v>110359</v>
      </c>
      <c r="AH5" s="14"/>
      <c r="AI5" s="19">
        <v>787</v>
      </c>
      <c r="AJ5" s="19">
        <v>744.49594</v>
      </c>
      <c r="AK5" s="19">
        <v>8264.96026</v>
      </c>
      <c r="AL5" s="14"/>
      <c r="AM5" s="19">
        <v>254</v>
      </c>
      <c r="AN5" s="19">
        <v>105.78399999999999</v>
      </c>
      <c r="AO5" s="19">
        <v>2872.9459999999995</v>
      </c>
      <c r="AP5" s="14"/>
      <c r="AQ5" s="19">
        <f aca="true" t="shared" si="0" ref="AQ5:AS9">+AM5+AI5+AE5+AA5+W5+S5+O5+K5+G5+C5</f>
        <v>23559</v>
      </c>
      <c r="AR5" s="19">
        <f t="shared" si="0"/>
        <v>12687.890940000001</v>
      </c>
      <c r="AS5" s="19">
        <f t="shared" si="0"/>
        <v>358026.96855600004</v>
      </c>
      <c r="AT5" s="14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2</v>
      </c>
      <c r="H6" s="19">
        <v>0</v>
      </c>
      <c r="I6" s="19">
        <v>81.7</v>
      </c>
      <c r="J6" s="14"/>
      <c r="K6" s="19">
        <v>0</v>
      </c>
      <c r="L6" s="19">
        <v>0</v>
      </c>
      <c r="M6" s="19">
        <v>0</v>
      </c>
      <c r="N6" s="14"/>
      <c r="O6" s="19">
        <v>19</v>
      </c>
      <c r="P6" s="19">
        <v>39</v>
      </c>
      <c r="Q6" s="19">
        <v>0</v>
      </c>
      <c r="R6" s="14"/>
      <c r="S6" s="19">
        <v>12</v>
      </c>
      <c r="T6" s="19">
        <v>44</v>
      </c>
      <c r="U6" s="19">
        <v>0</v>
      </c>
      <c r="V6" s="14"/>
      <c r="W6" s="19">
        <v>14</v>
      </c>
      <c r="X6" s="19">
        <v>52</v>
      </c>
      <c r="Y6" s="19">
        <v>522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4</v>
      </c>
      <c r="AJ6" s="19">
        <v>1</v>
      </c>
      <c r="AK6" s="19">
        <v>316.5</v>
      </c>
      <c r="AL6" s="14"/>
      <c r="AM6" s="19">
        <v>6</v>
      </c>
      <c r="AN6" s="19">
        <v>3.6</v>
      </c>
      <c r="AO6" s="19">
        <v>88.3</v>
      </c>
      <c r="AP6" s="14"/>
      <c r="AQ6" s="19">
        <f t="shared" si="0"/>
        <v>57</v>
      </c>
      <c r="AR6" s="19">
        <f t="shared" si="0"/>
        <v>139.6</v>
      </c>
      <c r="AS6" s="19">
        <f t="shared" si="0"/>
        <v>1008.5</v>
      </c>
      <c r="AT6" s="1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ht="12.75" customHeight="1">
      <c r="A7" s="1"/>
      <c r="B7" s="8" t="s">
        <v>17</v>
      </c>
      <c r="C7" s="19">
        <v>2471</v>
      </c>
      <c r="D7" s="19">
        <v>882.57974</v>
      </c>
      <c r="E7" s="19">
        <v>14866.69916</v>
      </c>
      <c r="F7" s="14"/>
      <c r="G7" s="19">
        <v>532</v>
      </c>
      <c r="H7" s="19">
        <v>998.4590599999998</v>
      </c>
      <c r="I7" s="19">
        <v>8926.95736</v>
      </c>
      <c r="J7" s="14"/>
      <c r="K7" s="19">
        <v>49</v>
      </c>
      <c r="L7" s="19">
        <v>20.592</v>
      </c>
      <c r="M7" s="19">
        <v>531.623</v>
      </c>
      <c r="N7" s="14"/>
      <c r="O7" s="19">
        <v>2744</v>
      </c>
      <c r="P7" s="19">
        <v>976</v>
      </c>
      <c r="Q7" s="19">
        <v>40248</v>
      </c>
      <c r="R7" s="14"/>
      <c r="S7" s="19">
        <v>808</v>
      </c>
      <c r="T7" s="19">
        <v>1159</v>
      </c>
      <c r="U7" s="19">
        <v>2225</v>
      </c>
      <c r="V7" s="14"/>
      <c r="W7" s="19">
        <v>73</v>
      </c>
      <c r="X7" s="19">
        <v>71</v>
      </c>
      <c r="Y7" s="19">
        <v>3140</v>
      </c>
      <c r="Z7" s="14"/>
      <c r="AA7" s="19">
        <v>78</v>
      </c>
      <c r="AB7" s="19">
        <v>238</v>
      </c>
      <c r="AC7" s="19">
        <v>1234</v>
      </c>
      <c r="AD7" s="14"/>
      <c r="AE7" s="19">
        <v>1942</v>
      </c>
      <c r="AF7" s="19">
        <v>347</v>
      </c>
      <c r="AG7" s="19">
        <v>43977</v>
      </c>
      <c r="AH7" s="14"/>
      <c r="AI7" s="19">
        <v>117</v>
      </c>
      <c r="AJ7" s="19">
        <v>127.14455</v>
      </c>
      <c r="AK7" s="19">
        <v>760.6409500000001</v>
      </c>
      <c r="AL7" s="14"/>
      <c r="AM7" s="19">
        <v>429</v>
      </c>
      <c r="AN7" s="19">
        <v>410</v>
      </c>
      <c r="AO7" s="19">
        <v>4354</v>
      </c>
      <c r="AP7" s="14"/>
      <c r="AQ7" s="19">
        <f t="shared" si="0"/>
        <v>9243</v>
      </c>
      <c r="AR7" s="19">
        <f t="shared" si="0"/>
        <v>5229.77535</v>
      </c>
      <c r="AS7" s="19">
        <f t="shared" si="0"/>
        <v>120263.92047000001</v>
      </c>
      <c r="AT7" s="14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6</v>
      </c>
      <c r="H8" s="15">
        <v>0</v>
      </c>
      <c r="I8" s="15">
        <v>200.9159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8</v>
      </c>
      <c r="T8" s="15">
        <v>3</v>
      </c>
      <c r="U8" s="15">
        <v>64</v>
      </c>
      <c r="V8" s="16"/>
      <c r="W8" s="15">
        <v>2</v>
      </c>
      <c r="X8" s="15">
        <v>6</v>
      </c>
      <c r="Y8" s="15">
        <v>15</v>
      </c>
      <c r="Z8" s="16"/>
      <c r="AA8" s="15">
        <v>0</v>
      </c>
      <c r="AB8" s="15">
        <v>0</v>
      </c>
      <c r="AC8" s="15">
        <v>0</v>
      </c>
      <c r="AD8" s="16"/>
      <c r="AE8" s="15">
        <v>3</v>
      </c>
      <c r="AF8" s="15">
        <v>1</v>
      </c>
      <c r="AG8" s="15">
        <v>330</v>
      </c>
      <c r="AH8" s="16"/>
      <c r="AI8" s="15">
        <v>1</v>
      </c>
      <c r="AJ8" s="15">
        <v>4</v>
      </c>
      <c r="AK8" s="15">
        <v>0</v>
      </c>
      <c r="AL8" s="16"/>
      <c r="AM8" s="15">
        <v>0</v>
      </c>
      <c r="AN8" s="15">
        <v>0</v>
      </c>
      <c r="AO8" s="15">
        <v>0</v>
      </c>
      <c r="AP8" s="16"/>
      <c r="AQ8" s="15">
        <f t="shared" si="0"/>
        <v>20</v>
      </c>
      <c r="AR8" s="15">
        <f t="shared" si="0"/>
        <v>14</v>
      </c>
      <c r="AS8" s="15">
        <f t="shared" si="0"/>
        <v>609.9159</v>
      </c>
      <c r="AT8" s="16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ht="12.75" customHeight="1">
      <c r="A9" s="2"/>
      <c r="B9" s="9" t="s">
        <v>1</v>
      </c>
      <c r="C9" s="19">
        <v>15511</v>
      </c>
      <c r="D9" s="19">
        <v>9711.14781</v>
      </c>
      <c r="E9" s="19">
        <v>184963.940486</v>
      </c>
      <c r="F9" s="14"/>
      <c r="G9" s="19">
        <v>3235</v>
      </c>
      <c r="H9" s="19">
        <v>2669.50199</v>
      </c>
      <c r="I9" s="19">
        <v>44736.39423</v>
      </c>
      <c r="J9" s="14"/>
      <c r="K9" s="19">
        <v>49</v>
      </c>
      <c r="L9" s="19">
        <v>20.592</v>
      </c>
      <c r="M9" s="19">
        <v>531.623</v>
      </c>
      <c r="N9" s="14"/>
      <c r="O9" s="19">
        <v>4877</v>
      </c>
      <c r="P9" s="19">
        <v>1340</v>
      </c>
      <c r="Q9" s="19">
        <v>64091</v>
      </c>
      <c r="R9" s="14"/>
      <c r="S9" s="19">
        <v>1508</v>
      </c>
      <c r="T9" s="19">
        <v>1616</v>
      </c>
      <c r="U9" s="19">
        <v>7874</v>
      </c>
      <c r="V9" s="14"/>
      <c r="W9" s="19">
        <v>398</v>
      </c>
      <c r="X9" s="19">
        <v>485</v>
      </c>
      <c r="Y9" s="19">
        <v>5155</v>
      </c>
      <c r="Z9" s="14"/>
      <c r="AA9" s="19">
        <v>78</v>
      </c>
      <c r="AB9" s="19">
        <v>238</v>
      </c>
      <c r="AC9" s="19">
        <v>1234</v>
      </c>
      <c r="AD9" s="14"/>
      <c r="AE9" s="19">
        <v>5625</v>
      </c>
      <c r="AF9" s="19">
        <v>595</v>
      </c>
      <c r="AG9" s="19">
        <v>154666</v>
      </c>
      <c r="AH9" s="14"/>
      <c r="AI9" s="19">
        <v>909</v>
      </c>
      <c r="AJ9" s="19">
        <v>876.64049</v>
      </c>
      <c r="AK9" s="19">
        <v>9342.10121</v>
      </c>
      <c r="AL9" s="14"/>
      <c r="AM9" s="19">
        <v>689</v>
      </c>
      <c r="AN9" s="19">
        <v>519.384</v>
      </c>
      <c r="AO9" s="19">
        <v>7315.245999999999</v>
      </c>
      <c r="AP9" s="14"/>
      <c r="AQ9" s="19">
        <f t="shared" si="0"/>
        <v>32879</v>
      </c>
      <c r="AR9" s="19">
        <f t="shared" si="0"/>
        <v>18071.26629</v>
      </c>
      <c r="AS9" s="19">
        <f t="shared" si="0"/>
        <v>479909.30492599995</v>
      </c>
      <c r="AT9" s="14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9"/>
      <c r="AW10" s="19"/>
      <c r="AX10" s="19"/>
      <c r="AY10" s="19"/>
      <c r="AZ10" s="19"/>
      <c r="BA10" s="19"/>
      <c r="BB10" s="19"/>
      <c r="BC10" s="19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9"/>
      <c r="AW11" s="19"/>
      <c r="AX11" s="19"/>
      <c r="AY11" s="19"/>
      <c r="AZ11" s="19"/>
      <c r="BA11" s="19"/>
      <c r="BB11" s="19"/>
      <c r="BC11" s="19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173</v>
      </c>
      <c r="H12" s="19">
        <v>0</v>
      </c>
      <c r="I12" s="19">
        <v>1526.57496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f aca="true" t="shared" si="1" ref="AQ12:AS16">+AM12+AI12+AE12+AA12+W12+S12+O12+K12+G12+C12</f>
        <v>173</v>
      </c>
      <c r="AR12" s="19">
        <f t="shared" si="1"/>
        <v>0</v>
      </c>
      <c r="AS12" s="19">
        <f t="shared" si="1"/>
        <v>1526.57496</v>
      </c>
      <c r="AT12" s="14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2.75" customHeight="1">
      <c r="A13" s="1"/>
      <c r="B13" s="10" t="s">
        <v>16</v>
      </c>
      <c r="C13" s="19">
        <v>44</v>
      </c>
      <c r="D13" s="19">
        <v>0</v>
      </c>
      <c r="E13" s="19">
        <v>17662.59545</v>
      </c>
      <c r="F13" s="14"/>
      <c r="G13" s="19">
        <v>0</v>
      </c>
      <c r="H13" s="19">
        <v>0</v>
      </c>
      <c r="I13" s="19">
        <v>0</v>
      </c>
      <c r="J13" s="14"/>
      <c r="K13" s="19">
        <v>0</v>
      </c>
      <c r="L13" s="19">
        <v>0</v>
      </c>
      <c r="M13" s="19">
        <v>0</v>
      </c>
      <c r="N13" s="14"/>
      <c r="O13" s="19">
        <v>11</v>
      </c>
      <c r="P13" s="19">
        <v>0</v>
      </c>
      <c r="Q13" s="19">
        <v>1648</v>
      </c>
      <c r="R13" s="14"/>
      <c r="S13" s="19">
        <v>0</v>
      </c>
      <c r="T13" s="19">
        <v>0</v>
      </c>
      <c r="U13" s="19">
        <v>0</v>
      </c>
      <c r="V13" s="14"/>
      <c r="W13" s="19">
        <v>8</v>
      </c>
      <c r="X13" s="19">
        <v>0</v>
      </c>
      <c r="Y13" s="19">
        <v>3961</v>
      </c>
      <c r="Z13" s="14"/>
      <c r="AA13" s="19">
        <v>0</v>
      </c>
      <c r="AB13" s="19">
        <v>0</v>
      </c>
      <c r="AC13" s="19">
        <v>0</v>
      </c>
      <c r="AD13" s="14"/>
      <c r="AE13" s="19">
        <v>16</v>
      </c>
      <c r="AF13" s="19">
        <v>0</v>
      </c>
      <c r="AG13" s="19">
        <v>9483</v>
      </c>
      <c r="AH13" s="14"/>
      <c r="AI13" s="19">
        <v>0</v>
      </c>
      <c r="AJ13" s="19">
        <v>0</v>
      </c>
      <c r="AK13" s="19">
        <v>0</v>
      </c>
      <c r="AL13" s="14"/>
      <c r="AM13" s="19">
        <v>17</v>
      </c>
      <c r="AN13" s="19">
        <v>0</v>
      </c>
      <c r="AO13" s="19">
        <v>5945</v>
      </c>
      <c r="AP13" s="14"/>
      <c r="AQ13" s="19">
        <f t="shared" si="1"/>
        <v>96</v>
      </c>
      <c r="AR13" s="19">
        <f t="shared" si="1"/>
        <v>0</v>
      </c>
      <c r="AS13" s="19">
        <f t="shared" si="1"/>
        <v>38699.59545</v>
      </c>
      <c r="AT13" s="14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f t="shared" si="1"/>
        <v>0</v>
      </c>
      <c r="AR14" s="19">
        <f t="shared" si="1"/>
        <v>0</v>
      </c>
      <c r="AS14" s="19">
        <f t="shared" si="1"/>
        <v>0</v>
      </c>
      <c r="AT14" s="14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ht="12.75" customHeight="1">
      <c r="A15" s="1"/>
      <c r="B15" s="8" t="s">
        <v>18</v>
      </c>
      <c r="C15" s="15">
        <v>1</v>
      </c>
      <c r="D15" s="15">
        <v>0</v>
      </c>
      <c r="E15" s="15">
        <v>71.8</v>
      </c>
      <c r="F15" s="16"/>
      <c r="G15" s="15">
        <v>0</v>
      </c>
      <c r="H15" s="15">
        <v>0</v>
      </c>
      <c r="I15" s="15">
        <v>0</v>
      </c>
      <c r="J15" s="16"/>
      <c r="K15" s="15">
        <v>0</v>
      </c>
      <c r="L15" s="15">
        <v>0</v>
      </c>
      <c r="M15" s="15">
        <v>0</v>
      </c>
      <c r="N15" s="16"/>
      <c r="O15" s="15">
        <v>3</v>
      </c>
      <c r="P15" s="15">
        <v>0</v>
      </c>
      <c r="Q15" s="15">
        <v>633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f t="shared" si="1"/>
        <v>4</v>
      </c>
      <c r="AR15" s="15">
        <f t="shared" si="1"/>
        <v>0</v>
      </c>
      <c r="AS15" s="15">
        <f t="shared" si="1"/>
        <v>704.8</v>
      </c>
      <c r="AT15" s="16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2.75" customHeight="1">
      <c r="A16" s="1"/>
      <c r="B16" s="9" t="s">
        <v>1</v>
      </c>
      <c r="C16" s="19">
        <v>45</v>
      </c>
      <c r="D16" s="19">
        <v>0</v>
      </c>
      <c r="E16" s="19">
        <v>17734.39545</v>
      </c>
      <c r="F16" s="14"/>
      <c r="G16" s="19">
        <v>173</v>
      </c>
      <c r="H16" s="19">
        <v>0</v>
      </c>
      <c r="I16" s="19">
        <v>1526.57496</v>
      </c>
      <c r="J16" s="14"/>
      <c r="K16" s="19">
        <v>0</v>
      </c>
      <c r="L16" s="19">
        <v>0</v>
      </c>
      <c r="M16" s="19">
        <v>0</v>
      </c>
      <c r="N16" s="14"/>
      <c r="O16" s="19">
        <v>14</v>
      </c>
      <c r="P16" s="19">
        <v>0</v>
      </c>
      <c r="Q16" s="19">
        <v>2281</v>
      </c>
      <c r="R16" s="14"/>
      <c r="S16" s="19">
        <v>0</v>
      </c>
      <c r="T16" s="19">
        <v>0</v>
      </c>
      <c r="U16" s="19">
        <v>0</v>
      </c>
      <c r="V16" s="14"/>
      <c r="W16" s="19">
        <v>8</v>
      </c>
      <c r="X16" s="19">
        <v>0</v>
      </c>
      <c r="Y16" s="19">
        <v>3961</v>
      </c>
      <c r="Z16" s="14"/>
      <c r="AA16" s="19">
        <v>0</v>
      </c>
      <c r="AB16" s="19">
        <v>0</v>
      </c>
      <c r="AC16" s="19">
        <v>0</v>
      </c>
      <c r="AD16" s="14"/>
      <c r="AE16" s="19">
        <v>16</v>
      </c>
      <c r="AF16" s="19">
        <v>0</v>
      </c>
      <c r="AG16" s="19">
        <v>9483</v>
      </c>
      <c r="AH16" s="14"/>
      <c r="AI16" s="19">
        <v>0</v>
      </c>
      <c r="AJ16" s="19">
        <v>0</v>
      </c>
      <c r="AK16" s="19">
        <v>0</v>
      </c>
      <c r="AL16" s="14"/>
      <c r="AM16" s="19">
        <v>17</v>
      </c>
      <c r="AN16" s="19">
        <v>0</v>
      </c>
      <c r="AO16" s="19">
        <v>5945</v>
      </c>
      <c r="AP16" s="14"/>
      <c r="AQ16" s="19">
        <f t="shared" si="1"/>
        <v>273</v>
      </c>
      <c r="AR16" s="19">
        <f t="shared" si="1"/>
        <v>0</v>
      </c>
      <c r="AS16" s="19">
        <f t="shared" si="1"/>
        <v>40930.970409999994</v>
      </c>
      <c r="AT16" s="14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9"/>
      <c r="AW17" s="19"/>
      <c r="AX17" s="19"/>
      <c r="AY17" s="19"/>
      <c r="AZ17" s="19"/>
      <c r="BA17" s="19"/>
      <c r="BB17" s="19"/>
      <c r="BC17" s="19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9"/>
      <c r="AW18" s="19"/>
      <c r="AX18" s="19"/>
      <c r="AY18" s="19"/>
      <c r="AZ18" s="19"/>
      <c r="BA18" s="19"/>
      <c r="BB18" s="19"/>
      <c r="BC18" s="19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2.75" customHeight="1">
      <c r="A19" s="2"/>
      <c r="B19" s="10" t="s">
        <v>15</v>
      </c>
      <c r="C19" s="19">
        <v>4528</v>
      </c>
      <c r="D19" s="19">
        <v>1759.87786</v>
      </c>
      <c r="E19" s="19">
        <v>0</v>
      </c>
      <c r="F19" s="14"/>
      <c r="G19" s="19">
        <v>1770</v>
      </c>
      <c r="H19" s="19">
        <v>3676.63909</v>
      </c>
      <c r="I19" s="19">
        <v>147.041</v>
      </c>
      <c r="J19" s="14"/>
      <c r="K19" s="19">
        <v>0</v>
      </c>
      <c r="L19" s="19">
        <v>0</v>
      </c>
      <c r="M19" s="19">
        <v>0</v>
      </c>
      <c r="N19" s="14"/>
      <c r="O19" s="19">
        <v>791</v>
      </c>
      <c r="P19" s="19">
        <v>1399</v>
      </c>
      <c r="Q19" s="19">
        <v>580</v>
      </c>
      <c r="R19" s="14"/>
      <c r="S19" s="19">
        <v>824</v>
      </c>
      <c r="T19" s="19">
        <v>1716</v>
      </c>
      <c r="U19" s="19">
        <v>152</v>
      </c>
      <c r="V19" s="14"/>
      <c r="W19" s="19">
        <v>247</v>
      </c>
      <c r="X19" s="19">
        <v>306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958</v>
      </c>
      <c r="AF19" s="19">
        <v>1551</v>
      </c>
      <c r="AG19" s="19">
        <v>877</v>
      </c>
      <c r="AH19" s="14"/>
      <c r="AI19" s="19">
        <v>615</v>
      </c>
      <c r="AJ19" s="19">
        <v>848.5941799999999</v>
      </c>
      <c r="AK19" s="19">
        <v>17</v>
      </c>
      <c r="AL19" s="14"/>
      <c r="AM19" s="19">
        <v>250</v>
      </c>
      <c r="AN19" s="19">
        <v>401.94100000000003</v>
      </c>
      <c r="AO19" s="19">
        <v>13.22</v>
      </c>
      <c r="AP19" s="14"/>
      <c r="AQ19" s="19">
        <f aca="true" t="shared" si="2" ref="AQ19:AS23">+AM19+AI19+AE19+AA19+W19+S19+O19+K19+G19+C19</f>
        <v>9983</v>
      </c>
      <c r="AR19" s="19">
        <f t="shared" si="2"/>
        <v>11659.05213</v>
      </c>
      <c r="AS19" s="19">
        <f t="shared" si="2"/>
        <v>1786.261</v>
      </c>
      <c r="AT19" s="14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2.75" customHeight="1">
      <c r="A20" s="1"/>
      <c r="B20" s="10" t="s">
        <v>16</v>
      </c>
      <c r="C20" s="19">
        <v>245</v>
      </c>
      <c r="D20" s="19">
        <v>382.47781</v>
      </c>
      <c r="E20" s="19">
        <v>0</v>
      </c>
      <c r="F20" s="14"/>
      <c r="G20" s="19">
        <v>823</v>
      </c>
      <c r="H20" s="19">
        <v>2999.122410000001</v>
      </c>
      <c r="I20" s="19">
        <v>239.55042000000003</v>
      </c>
      <c r="J20" s="14"/>
      <c r="K20" s="19">
        <v>0</v>
      </c>
      <c r="L20" s="19">
        <v>0</v>
      </c>
      <c r="M20" s="19">
        <v>0</v>
      </c>
      <c r="N20" s="14"/>
      <c r="O20" s="19">
        <v>196</v>
      </c>
      <c r="P20" s="19">
        <v>1090</v>
      </c>
      <c r="Q20" s="19">
        <v>433</v>
      </c>
      <c r="R20" s="14"/>
      <c r="S20" s="19">
        <v>176</v>
      </c>
      <c r="T20" s="19">
        <v>672</v>
      </c>
      <c r="U20" s="19">
        <v>24</v>
      </c>
      <c r="V20" s="14"/>
      <c r="W20" s="19">
        <v>211</v>
      </c>
      <c r="X20" s="19">
        <v>794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182</v>
      </c>
      <c r="AF20" s="19">
        <v>447</v>
      </c>
      <c r="AG20" s="19">
        <v>140</v>
      </c>
      <c r="AH20" s="14"/>
      <c r="AI20" s="19">
        <v>147</v>
      </c>
      <c r="AJ20" s="19">
        <v>512.05624</v>
      </c>
      <c r="AK20" s="19">
        <v>0</v>
      </c>
      <c r="AL20" s="14"/>
      <c r="AM20" s="19">
        <v>181</v>
      </c>
      <c r="AN20" s="19">
        <v>598.273</v>
      </c>
      <c r="AO20" s="19">
        <v>10.218</v>
      </c>
      <c r="AP20" s="14"/>
      <c r="AQ20" s="19">
        <f t="shared" si="2"/>
        <v>2161</v>
      </c>
      <c r="AR20" s="19">
        <f t="shared" si="2"/>
        <v>7494.929460000001</v>
      </c>
      <c r="AS20" s="19">
        <f t="shared" si="2"/>
        <v>846.76842</v>
      </c>
      <c r="AT20" s="14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ht="12.75" customHeight="1">
      <c r="A21" s="1"/>
      <c r="B21" s="8" t="s">
        <v>17</v>
      </c>
      <c r="C21" s="19">
        <v>6741</v>
      </c>
      <c r="D21" s="19">
        <v>1135.02189</v>
      </c>
      <c r="E21" s="19">
        <v>0</v>
      </c>
      <c r="F21" s="14"/>
      <c r="G21" s="19">
        <v>1184</v>
      </c>
      <c r="H21" s="19">
        <v>1876.4710099999998</v>
      </c>
      <c r="I21" s="19">
        <v>8.4</v>
      </c>
      <c r="J21" s="14"/>
      <c r="K21" s="19">
        <v>362</v>
      </c>
      <c r="L21" s="19">
        <v>325.24</v>
      </c>
      <c r="M21" s="19">
        <v>31.128</v>
      </c>
      <c r="N21" s="14"/>
      <c r="O21" s="19">
        <v>8551</v>
      </c>
      <c r="P21" s="19">
        <v>8576</v>
      </c>
      <c r="Q21" s="19">
        <v>1309</v>
      </c>
      <c r="R21" s="14"/>
      <c r="S21" s="19">
        <v>4321</v>
      </c>
      <c r="T21" s="19">
        <v>4061</v>
      </c>
      <c r="U21" s="19">
        <v>164</v>
      </c>
      <c r="V21" s="14"/>
      <c r="W21" s="19">
        <v>141</v>
      </c>
      <c r="X21" s="19">
        <v>161</v>
      </c>
      <c r="Y21" s="19">
        <v>0</v>
      </c>
      <c r="Z21" s="14"/>
      <c r="AA21" s="19">
        <v>545</v>
      </c>
      <c r="AB21" s="19">
        <v>118</v>
      </c>
      <c r="AC21" s="19">
        <v>0</v>
      </c>
      <c r="AD21" s="14"/>
      <c r="AE21" s="19">
        <v>5196</v>
      </c>
      <c r="AF21" s="19">
        <v>4221</v>
      </c>
      <c r="AG21" s="19">
        <v>705</v>
      </c>
      <c r="AH21" s="14"/>
      <c r="AI21" s="19">
        <v>340</v>
      </c>
      <c r="AJ21" s="19">
        <v>282.68564</v>
      </c>
      <c r="AK21" s="19">
        <v>0</v>
      </c>
      <c r="AL21" s="14"/>
      <c r="AM21" s="19">
        <v>3611</v>
      </c>
      <c r="AN21" s="19">
        <v>6123</v>
      </c>
      <c r="AO21" s="19">
        <v>347</v>
      </c>
      <c r="AP21" s="14"/>
      <c r="AQ21" s="19">
        <f t="shared" si="2"/>
        <v>30992</v>
      </c>
      <c r="AR21" s="19">
        <f t="shared" si="2"/>
        <v>26879.418540000002</v>
      </c>
      <c r="AS21" s="19">
        <f t="shared" si="2"/>
        <v>2564.5280000000002</v>
      </c>
      <c r="AT21" s="14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2.75" customHeight="1">
      <c r="A22" s="1"/>
      <c r="B22" s="9" t="s">
        <v>18</v>
      </c>
      <c r="C22" s="15">
        <v>217</v>
      </c>
      <c r="D22" s="15">
        <v>113.95648</v>
      </c>
      <c r="E22" s="15">
        <v>0</v>
      </c>
      <c r="F22" s="16"/>
      <c r="G22" s="15">
        <v>630</v>
      </c>
      <c r="H22" s="15">
        <v>1992.1665600000001</v>
      </c>
      <c r="I22" s="15">
        <v>0</v>
      </c>
      <c r="J22" s="16"/>
      <c r="K22" s="15">
        <v>47</v>
      </c>
      <c r="L22" s="15">
        <v>91.56</v>
      </c>
      <c r="M22" s="15">
        <v>18.933000000000003</v>
      </c>
      <c r="N22" s="16"/>
      <c r="O22" s="15">
        <v>584</v>
      </c>
      <c r="P22" s="15">
        <v>2123</v>
      </c>
      <c r="Q22" s="15">
        <v>719</v>
      </c>
      <c r="R22" s="16"/>
      <c r="S22" s="15">
        <v>294</v>
      </c>
      <c r="T22" s="15">
        <v>728</v>
      </c>
      <c r="U22" s="15">
        <v>36</v>
      </c>
      <c r="V22" s="16"/>
      <c r="W22" s="15">
        <v>114</v>
      </c>
      <c r="X22" s="15">
        <v>374</v>
      </c>
      <c r="Y22" s="15">
        <v>0</v>
      </c>
      <c r="Z22" s="16"/>
      <c r="AA22" s="15">
        <v>0</v>
      </c>
      <c r="AB22" s="15">
        <v>0</v>
      </c>
      <c r="AC22" s="15">
        <v>0</v>
      </c>
      <c r="AD22" s="16"/>
      <c r="AE22" s="15">
        <v>558</v>
      </c>
      <c r="AF22" s="15">
        <v>919</v>
      </c>
      <c r="AG22" s="15">
        <v>98</v>
      </c>
      <c r="AH22" s="16"/>
      <c r="AI22" s="15">
        <v>63</v>
      </c>
      <c r="AJ22" s="15">
        <v>117.09566</v>
      </c>
      <c r="AK22" s="15">
        <v>0</v>
      </c>
      <c r="AL22" s="16"/>
      <c r="AM22" s="15">
        <v>1418</v>
      </c>
      <c r="AN22" s="15">
        <v>3336</v>
      </c>
      <c r="AO22" s="15">
        <v>127</v>
      </c>
      <c r="AP22" s="16"/>
      <c r="AQ22" s="15">
        <f t="shared" si="2"/>
        <v>3925</v>
      </c>
      <c r="AR22" s="15">
        <f t="shared" si="2"/>
        <v>9794.7787</v>
      </c>
      <c r="AS22" s="15">
        <f t="shared" si="2"/>
        <v>998.933</v>
      </c>
      <c r="AT22" s="16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2.75" customHeight="1">
      <c r="A23" s="1"/>
      <c r="B23" s="9" t="s">
        <v>1</v>
      </c>
      <c r="C23" s="19">
        <v>11731</v>
      </c>
      <c r="D23" s="19">
        <v>3391.3340399999997</v>
      </c>
      <c r="E23" s="19">
        <v>0</v>
      </c>
      <c r="F23" s="14"/>
      <c r="G23" s="19">
        <v>4407</v>
      </c>
      <c r="H23" s="19">
        <v>10544.39907</v>
      </c>
      <c r="I23" s="19">
        <v>394.99142</v>
      </c>
      <c r="J23" s="14"/>
      <c r="K23" s="19">
        <v>409</v>
      </c>
      <c r="L23" s="19">
        <v>416.8</v>
      </c>
      <c r="M23" s="19">
        <v>50.06100000000001</v>
      </c>
      <c r="N23" s="14"/>
      <c r="O23" s="19">
        <v>10122</v>
      </c>
      <c r="P23" s="19">
        <v>13188</v>
      </c>
      <c r="Q23" s="19">
        <v>3041</v>
      </c>
      <c r="R23" s="14"/>
      <c r="S23" s="19">
        <v>5615</v>
      </c>
      <c r="T23" s="19">
        <v>7177</v>
      </c>
      <c r="U23" s="19">
        <v>376</v>
      </c>
      <c r="V23" s="14"/>
      <c r="W23" s="19">
        <v>713</v>
      </c>
      <c r="X23" s="19">
        <v>1635</v>
      </c>
      <c r="Y23" s="19">
        <v>0</v>
      </c>
      <c r="Z23" s="14"/>
      <c r="AA23" s="19">
        <v>545</v>
      </c>
      <c r="AB23" s="19">
        <v>118</v>
      </c>
      <c r="AC23" s="19">
        <v>0</v>
      </c>
      <c r="AD23" s="14"/>
      <c r="AE23" s="19">
        <v>6894</v>
      </c>
      <c r="AF23" s="19">
        <v>7138</v>
      </c>
      <c r="AG23" s="19">
        <v>1820</v>
      </c>
      <c r="AH23" s="14"/>
      <c r="AI23" s="19">
        <v>1165</v>
      </c>
      <c r="AJ23" s="19">
        <v>1760.4317199999998</v>
      </c>
      <c r="AK23" s="19">
        <v>17</v>
      </c>
      <c r="AL23" s="14"/>
      <c r="AM23" s="19">
        <v>5460</v>
      </c>
      <c r="AN23" s="19">
        <v>10459.214</v>
      </c>
      <c r="AO23" s="19">
        <v>497.438</v>
      </c>
      <c r="AP23" s="14"/>
      <c r="AQ23" s="19">
        <f t="shared" si="2"/>
        <v>47061</v>
      </c>
      <c r="AR23" s="19">
        <f t="shared" si="2"/>
        <v>55828.178830000004</v>
      </c>
      <c r="AS23" s="19">
        <f t="shared" si="2"/>
        <v>6196.49042</v>
      </c>
      <c r="AT23" s="14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9"/>
      <c r="AW24" s="19"/>
      <c r="AX24" s="19"/>
      <c r="AY24" s="19"/>
      <c r="AZ24" s="19"/>
      <c r="BA24" s="19"/>
      <c r="BB24" s="19"/>
      <c r="BC24" s="19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21"/>
      <c r="AN25" s="21"/>
      <c r="AO25" s="21"/>
      <c r="AP25" s="23"/>
      <c r="AQ25" s="19"/>
      <c r="AR25" s="19"/>
      <c r="AS25" s="19"/>
      <c r="AT25" s="23"/>
      <c r="AU25" s="19"/>
      <c r="AV25" s="19"/>
      <c r="AW25" s="19"/>
      <c r="AX25" s="19"/>
      <c r="AY25" s="19"/>
      <c r="AZ25" s="19"/>
      <c r="BA25" s="19"/>
      <c r="BB25" s="19"/>
      <c r="BC25" s="19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45</v>
      </c>
      <c r="H26" s="21">
        <v>1131.4813000000001</v>
      </c>
      <c r="I26" s="21">
        <v>10063.709</v>
      </c>
      <c r="J26" s="23">
        <v>742.41841</v>
      </c>
      <c r="K26" s="21">
        <v>0</v>
      </c>
      <c r="L26" s="21">
        <v>0</v>
      </c>
      <c r="M26" s="21">
        <v>0</v>
      </c>
      <c r="N26" s="23">
        <v>0</v>
      </c>
      <c r="O26" s="21">
        <v>54</v>
      </c>
      <c r="P26" s="21">
        <v>3203</v>
      </c>
      <c r="Q26" s="19">
        <v>20885</v>
      </c>
      <c r="R26" s="23">
        <v>19552</v>
      </c>
      <c r="S26" s="19">
        <v>30</v>
      </c>
      <c r="T26" s="19">
        <v>1159</v>
      </c>
      <c r="U26" s="19">
        <v>200</v>
      </c>
      <c r="V26" s="23">
        <v>0</v>
      </c>
      <c r="W26" s="19">
        <v>4</v>
      </c>
      <c r="X26" s="19">
        <v>244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19">
        <v>2</v>
      </c>
      <c r="AF26" s="19">
        <v>11</v>
      </c>
      <c r="AG26" s="19">
        <v>30</v>
      </c>
      <c r="AH26" s="23">
        <v>0</v>
      </c>
      <c r="AI26" s="19">
        <v>6</v>
      </c>
      <c r="AJ26" s="19">
        <v>67.16411</v>
      </c>
      <c r="AK26" s="19">
        <v>422.5949</v>
      </c>
      <c r="AL26" s="23">
        <v>0</v>
      </c>
      <c r="AM26" s="21">
        <v>0</v>
      </c>
      <c r="AN26" s="21">
        <v>0</v>
      </c>
      <c r="AO26" s="21">
        <v>0</v>
      </c>
      <c r="AP26" s="23">
        <v>0</v>
      </c>
      <c r="AQ26" s="19">
        <f aca="true" t="shared" si="3" ref="AQ26:AR28">+AM26+AI26+AE26+AA26+W26+S26+O26+K26+G26+C26</f>
        <v>141</v>
      </c>
      <c r="AR26" s="19">
        <f t="shared" si="3"/>
        <v>5815.64541</v>
      </c>
      <c r="AS26" s="19">
        <f aca="true" t="shared" si="4" ref="AS26:AT28">+AO26+AK26+AG26+AC26+Y26+U26+Q26+M26+I26+E26</f>
        <v>31601.3039</v>
      </c>
      <c r="AT26" s="23">
        <f t="shared" si="4"/>
        <v>20294.41841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13</v>
      </c>
      <c r="H27" s="15">
        <v>91.25479000000001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27</v>
      </c>
      <c r="P27" s="15">
        <v>2053</v>
      </c>
      <c r="Q27" s="15">
        <v>202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19</v>
      </c>
      <c r="X27" s="15">
        <v>494</v>
      </c>
      <c r="Y27" s="15">
        <v>0</v>
      </c>
      <c r="Z27" s="16">
        <v>0</v>
      </c>
      <c r="AA27" s="15">
        <v>0</v>
      </c>
      <c r="AB27" s="15">
        <v>0</v>
      </c>
      <c r="AC27" s="15">
        <v>0</v>
      </c>
      <c r="AD27" s="16">
        <v>0</v>
      </c>
      <c r="AE27" s="15">
        <v>0</v>
      </c>
      <c r="AF27" s="15">
        <v>0</v>
      </c>
      <c r="AG27" s="15">
        <v>0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f t="shared" si="3"/>
        <v>59</v>
      </c>
      <c r="AR27" s="15">
        <f t="shared" si="3"/>
        <v>2638.25479</v>
      </c>
      <c r="AS27" s="15">
        <f t="shared" si="4"/>
        <v>202</v>
      </c>
      <c r="AT27" s="16">
        <f t="shared" si="4"/>
        <v>0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2.75" customHeight="1">
      <c r="A28" s="10"/>
      <c r="B28" s="10" t="s">
        <v>1</v>
      </c>
      <c r="C28" s="19">
        <v>0</v>
      </c>
      <c r="D28" s="19">
        <v>0</v>
      </c>
      <c r="E28" s="19">
        <v>0</v>
      </c>
      <c r="F28" s="14">
        <v>0</v>
      </c>
      <c r="G28" s="19">
        <v>58</v>
      </c>
      <c r="H28" s="19">
        <v>1222.73609</v>
      </c>
      <c r="I28" s="19">
        <v>10063.709</v>
      </c>
      <c r="J28" s="14">
        <v>742.41841</v>
      </c>
      <c r="K28" s="19">
        <v>0</v>
      </c>
      <c r="L28" s="19">
        <v>0</v>
      </c>
      <c r="M28" s="19">
        <v>0</v>
      </c>
      <c r="N28" s="14">
        <v>0</v>
      </c>
      <c r="O28" s="19">
        <v>81</v>
      </c>
      <c r="P28" s="19">
        <v>5256</v>
      </c>
      <c r="Q28" s="19">
        <v>21087</v>
      </c>
      <c r="R28" s="14">
        <v>19552</v>
      </c>
      <c r="S28" s="19">
        <v>30</v>
      </c>
      <c r="T28" s="19">
        <v>1159</v>
      </c>
      <c r="U28" s="19">
        <v>200</v>
      </c>
      <c r="V28" s="14">
        <v>0</v>
      </c>
      <c r="W28" s="19">
        <v>23</v>
      </c>
      <c r="X28" s="19">
        <v>738</v>
      </c>
      <c r="Y28" s="19">
        <v>0</v>
      </c>
      <c r="Z28" s="14">
        <v>0</v>
      </c>
      <c r="AA28" s="19">
        <v>0</v>
      </c>
      <c r="AB28" s="19">
        <v>0</v>
      </c>
      <c r="AC28" s="19">
        <v>0</v>
      </c>
      <c r="AD28" s="14">
        <v>0</v>
      </c>
      <c r="AE28" s="19">
        <v>2</v>
      </c>
      <c r="AF28" s="19">
        <v>11</v>
      </c>
      <c r="AG28" s="19">
        <v>30</v>
      </c>
      <c r="AH28" s="14">
        <v>0</v>
      </c>
      <c r="AI28" s="19">
        <v>6</v>
      </c>
      <c r="AJ28" s="19">
        <v>67.16411</v>
      </c>
      <c r="AK28" s="19">
        <v>422.5949</v>
      </c>
      <c r="AL28" s="14">
        <v>0</v>
      </c>
      <c r="AM28" s="19">
        <v>0</v>
      </c>
      <c r="AN28" s="19">
        <v>0</v>
      </c>
      <c r="AO28" s="19">
        <v>0</v>
      </c>
      <c r="AP28" s="14">
        <v>0</v>
      </c>
      <c r="AQ28" s="19">
        <f t="shared" si="3"/>
        <v>200</v>
      </c>
      <c r="AR28" s="19">
        <f t="shared" si="3"/>
        <v>8453.9002</v>
      </c>
      <c r="AS28" s="19">
        <f t="shared" si="4"/>
        <v>31803.3039</v>
      </c>
      <c r="AT28" s="14">
        <f t="shared" si="4"/>
        <v>20294.41841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1"/>
      <c r="AN29" s="21"/>
      <c r="AO29" s="21"/>
      <c r="AP29" s="23"/>
      <c r="AQ29" s="25"/>
      <c r="AR29" s="25"/>
      <c r="AS29" s="25"/>
      <c r="AT29" s="23"/>
      <c r="AU29" s="25"/>
      <c r="AV29" s="25"/>
      <c r="AW29" s="25"/>
      <c r="AX29" s="25"/>
      <c r="AY29" s="19"/>
      <c r="AZ29" s="19"/>
      <c r="BA29" s="19"/>
      <c r="BB29" s="19"/>
      <c r="BC29" s="19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1"/>
      <c r="AN30" s="21"/>
      <c r="AO30" s="21"/>
      <c r="AP30" s="23"/>
      <c r="AQ30" s="25"/>
      <c r="AR30" s="25"/>
      <c r="AS30" s="25"/>
      <c r="AT30" s="23"/>
      <c r="AU30" s="25"/>
      <c r="AV30" s="25"/>
      <c r="AW30" s="25"/>
      <c r="AX30" s="25"/>
      <c r="AY30" s="19"/>
      <c r="AZ30" s="19"/>
      <c r="BA30" s="19"/>
      <c r="BB30" s="19"/>
      <c r="BC30" s="19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137" ht="12.75" customHeight="1">
      <c r="A31" s="10"/>
      <c r="B31" s="10" t="s">
        <v>15</v>
      </c>
      <c r="C31" s="19">
        <v>17568</v>
      </c>
      <c r="D31" s="19">
        <v>10588.445930000002</v>
      </c>
      <c r="E31" s="19">
        <v>170097.24132600002</v>
      </c>
      <c r="F31" s="14"/>
      <c r="G31" s="19">
        <v>4638</v>
      </c>
      <c r="H31" s="19">
        <v>5347.68202</v>
      </c>
      <c r="I31" s="19">
        <v>37200.436929999996</v>
      </c>
      <c r="J31" s="14"/>
      <c r="K31" s="19">
        <v>0</v>
      </c>
      <c r="L31" s="19">
        <v>0</v>
      </c>
      <c r="M31" s="19">
        <v>0</v>
      </c>
      <c r="N31" s="14"/>
      <c r="O31" s="19">
        <v>2905</v>
      </c>
      <c r="P31" s="19">
        <v>1724</v>
      </c>
      <c r="Q31" s="19">
        <v>24423</v>
      </c>
      <c r="R31" s="14"/>
      <c r="S31" s="19">
        <v>1504</v>
      </c>
      <c r="T31" s="19">
        <v>2126</v>
      </c>
      <c r="U31" s="19">
        <v>5737</v>
      </c>
      <c r="V31" s="14"/>
      <c r="W31" s="19">
        <v>556</v>
      </c>
      <c r="X31" s="19">
        <v>662</v>
      </c>
      <c r="Y31" s="19">
        <v>1478</v>
      </c>
      <c r="Z31" s="14"/>
      <c r="AA31" s="19">
        <v>0</v>
      </c>
      <c r="AB31" s="19">
        <v>0</v>
      </c>
      <c r="AC31" s="19">
        <v>0</v>
      </c>
      <c r="AD31" s="14"/>
      <c r="AE31" s="19">
        <v>4638</v>
      </c>
      <c r="AF31" s="19">
        <v>1798</v>
      </c>
      <c r="AG31" s="19">
        <v>111236</v>
      </c>
      <c r="AH31" s="14"/>
      <c r="AI31" s="19">
        <v>1402</v>
      </c>
      <c r="AJ31" s="19">
        <v>1593.0901199999998</v>
      </c>
      <c r="AK31" s="19">
        <v>8281.96026</v>
      </c>
      <c r="AL31" s="14"/>
      <c r="AM31" s="19">
        <v>504</v>
      </c>
      <c r="AN31" s="19">
        <v>507.725</v>
      </c>
      <c r="AO31" s="19">
        <v>2886.1659999999993</v>
      </c>
      <c r="AP31" s="14"/>
      <c r="AQ31" s="19">
        <f aca="true" t="shared" si="5" ref="AQ31:AS35">+AM31+AI31+AE31+AA31+W31+S31+O31+K31+G31+C31</f>
        <v>33715</v>
      </c>
      <c r="AR31" s="19">
        <f t="shared" si="5"/>
        <v>24346.94307</v>
      </c>
      <c r="AS31" s="19">
        <f t="shared" si="5"/>
        <v>361339.804516</v>
      </c>
      <c r="AT31" s="14"/>
      <c r="AU31" s="25"/>
      <c r="AV31" s="25"/>
      <c r="AW31" s="25"/>
      <c r="AX31" s="25"/>
      <c r="AY31" s="19"/>
      <c r="AZ31" s="19"/>
      <c r="BA31" s="19"/>
      <c r="BB31" s="19"/>
      <c r="BC31" s="19"/>
      <c r="BD31" s="19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ht="12.75" customHeight="1">
      <c r="A32" s="10"/>
      <c r="B32" s="10" t="s">
        <v>16</v>
      </c>
      <c r="C32" s="19">
        <v>289</v>
      </c>
      <c r="D32" s="19">
        <v>382.47781</v>
      </c>
      <c r="E32" s="19">
        <v>17662.59545</v>
      </c>
      <c r="F32" s="14"/>
      <c r="G32" s="19">
        <v>870</v>
      </c>
      <c r="H32" s="19">
        <v>4130.603710000001</v>
      </c>
      <c r="I32" s="19">
        <v>10384.959420000001</v>
      </c>
      <c r="J32" s="14">
        <v>742.41841</v>
      </c>
      <c r="K32" s="19">
        <v>0</v>
      </c>
      <c r="L32" s="19">
        <v>0</v>
      </c>
      <c r="M32" s="19">
        <v>0</v>
      </c>
      <c r="N32" s="14"/>
      <c r="O32" s="19">
        <v>280</v>
      </c>
      <c r="P32" s="19">
        <v>4332</v>
      </c>
      <c r="Q32" s="19">
        <v>22966</v>
      </c>
      <c r="R32" s="14"/>
      <c r="S32" s="19">
        <v>218</v>
      </c>
      <c r="T32" s="19">
        <v>1875</v>
      </c>
      <c r="U32" s="19">
        <v>224</v>
      </c>
      <c r="V32" s="14"/>
      <c r="W32" s="19">
        <v>237</v>
      </c>
      <c r="X32" s="19">
        <v>1090</v>
      </c>
      <c r="Y32" s="19">
        <v>4483</v>
      </c>
      <c r="Z32" s="14"/>
      <c r="AA32" s="19">
        <v>0</v>
      </c>
      <c r="AB32" s="19">
        <v>0</v>
      </c>
      <c r="AC32" s="19">
        <v>0</v>
      </c>
      <c r="AD32" s="14"/>
      <c r="AE32" s="19">
        <v>200</v>
      </c>
      <c r="AF32" s="19">
        <v>458</v>
      </c>
      <c r="AG32" s="19">
        <v>9653</v>
      </c>
      <c r="AH32" s="14"/>
      <c r="AI32" s="19">
        <v>157</v>
      </c>
      <c r="AJ32" s="19">
        <v>580.22035</v>
      </c>
      <c r="AK32" s="19">
        <v>739.0949</v>
      </c>
      <c r="AL32" s="14"/>
      <c r="AM32" s="19">
        <v>204</v>
      </c>
      <c r="AN32" s="19">
        <v>601.873</v>
      </c>
      <c r="AO32" s="19">
        <v>6043.518</v>
      </c>
      <c r="AP32" s="14"/>
      <c r="AQ32" s="19">
        <f t="shared" si="5"/>
        <v>2455</v>
      </c>
      <c r="AR32" s="19">
        <f t="shared" si="5"/>
        <v>13450.17487</v>
      </c>
      <c r="AS32" s="19">
        <f t="shared" si="5"/>
        <v>72156.16777</v>
      </c>
      <c r="AT32" s="14"/>
      <c r="AU32" s="25"/>
      <c r="AV32" s="25"/>
      <c r="AW32" s="25"/>
      <c r="AX32" s="25"/>
      <c r="AY32" s="19"/>
      <c r="AZ32" s="19"/>
      <c r="BA32" s="19"/>
      <c r="BB32" s="19"/>
      <c r="BC32" s="19"/>
      <c r="BD32" s="19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 ht="12.75" customHeight="1">
      <c r="A33" s="10"/>
      <c r="B33" s="10" t="s">
        <v>17</v>
      </c>
      <c r="C33" s="19">
        <v>9212</v>
      </c>
      <c r="D33" s="19">
        <v>2017.6016300000001</v>
      </c>
      <c r="E33" s="19">
        <v>14866.69916</v>
      </c>
      <c r="F33" s="14"/>
      <c r="G33" s="19">
        <v>1716</v>
      </c>
      <c r="H33" s="19">
        <v>2874.9300699999994</v>
      </c>
      <c r="I33" s="19">
        <v>8935.35736</v>
      </c>
      <c r="J33" s="14"/>
      <c r="K33" s="19">
        <v>411</v>
      </c>
      <c r="L33" s="19">
        <v>345.832</v>
      </c>
      <c r="M33" s="19">
        <v>562.7510000000001</v>
      </c>
      <c r="N33" s="14"/>
      <c r="O33" s="19">
        <v>11295</v>
      </c>
      <c r="P33" s="19">
        <v>9552</v>
      </c>
      <c r="Q33" s="19">
        <v>41557</v>
      </c>
      <c r="R33" s="14"/>
      <c r="S33" s="19">
        <v>5129</v>
      </c>
      <c r="T33" s="19">
        <v>5220</v>
      </c>
      <c r="U33" s="19">
        <v>2389</v>
      </c>
      <c r="V33" s="14"/>
      <c r="W33" s="19">
        <v>214</v>
      </c>
      <c r="X33" s="19">
        <v>232</v>
      </c>
      <c r="Y33" s="19">
        <v>3140</v>
      </c>
      <c r="Z33" s="14"/>
      <c r="AA33" s="19">
        <v>623</v>
      </c>
      <c r="AB33" s="19">
        <v>356</v>
      </c>
      <c r="AC33" s="19">
        <v>1234</v>
      </c>
      <c r="AD33" s="14"/>
      <c r="AE33" s="19">
        <v>7138</v>
      </c>
      <c r="AF33" s="19">
        <v>4568</v>
      </c>
      <c r="AG33" s="19">
        <v>44682</v>
      </c>
      <c r="AH33" s="14"/>
      <c r="AI33" s="19">
        <v>457</v>
      </c>
      <c r="AJ33" s="19">
        <v>409.83018999999996</v>
      </c>
      <c r="AK33" s="19">
        <v>760.6409500000001</v>
      </c>
      <c r="AL33" s="14"/>
      <c r="AM33" s="19">
        <v>4040</v>
      </c>
      <c r="AN33" s="19">
        <v>6533</v>
      </c>
      <c r="AO33" s="19">
        <v>4701</v>
      </c>
      <c r="AP33" s="14"/>
      <c r="AQ33" s="19">
        <f t="shared" si="5"/>
        <v>40235</v>
      </c>
      <c r="AR33" s="19">
        <f t="shared" si="5"/>
        <v>32109.19389</v>
      </c>
      <c r="AS33" s="19">
        <f t="shared" si="5"/>
        <v>122828.44847</v>
      </c>
      <c r="AT33" s="14"/>
      <c r="AU33" s="25"/>
      <c r="AV33" s="25"/>
      <c r="AW33" s="25"/>
      <c r="AX33" s="25"/>
      <c r="AY33" s="19"/>
      <c r="AZ33" s="19"/>
      <c r="BA33" s="19"/>
      <c r="BB33" s="19"/>
      <c r="BC33" s="19"/>
      <c r="BD33" s="19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 ht="12.75" customHeight="1">
      <c r="A34" s="10"/>
      <c r="B34" s="10" t="s">
        <v>18</v>
      </c>
      <c r="C34" s="15">
        <v>218</v>
      </c>
      <c r="D34" s="15">
        <v>113.95648</v>
      </c>
      <c r="E34" s="15">
        <v>71.8</v>
      </c>
      <c r="F34" s="16"/>
      <c r="G34" s="15">
        <v>649</v>
      </c>
      <c r="H34" s="15">
        <v>2083.42135</v>
      </c>
      <c r="I34" s="15">
        <v>200.9159</v>
      </c>
      <c r="J34" s="16">
        <v>0</v>
      </c>
      <c r="K34" s="15">
        <v>47</v>
      </c>
      <c r="L34" s="15">
        <v>91.56</v>
      </c>
      <c r="M34" s="15">
        <v>18.933000000000003</v>
      </c>
      <c r="N34" s="16"/>
      <c r="O34" s="15">
        <v>614</v>
      </c>
      <c r="P34" s="15">
        <v>4176</v>
      </c>
      <c r="Q34" s="15">
        <v>1554</v>
      </c>
      <c r="R34" s="16"/>
      <c r="S34" s="15">
        <v>302</v>
      </c>
      <c r="T34" s="15">
        <v>731</v>
      </c>
      <c r="U34" s="15">
        <v>100</v>
      </c>
      <c r="V34" s="16"/>
      <c r="W34" s="15">
        <v>135</v>
      </c>
      <c r="X34" s="15">
        <v>874</v>
      </c>
      <c r="Y34" s="15">
        <v>15</v>
      </c>
      <c r="Z34" s="16"/>
      <c r="AA34" s="15">
        <v>0</v>
      </c>
      <c r="AB34" s="15">
        <v>0</v>
      </c>
      <c r="AC34" s="15">
        <v>0</v>
      </c>
      <c r="AD34" s="16"/>
      <c r="AE34" s="15">
        <v>561</v>
      </c>
      <c r="AF34" s="15">
        <v>920</v>
      </c>
      <c r="AG34" s="15">
        <v>428</v>
      </c>
      <c r="AH34" s="16"/>
      <c r="AI34" s="15">
        <v>64</v>
      </c>
      <c r="AJ34" s="15">
        <v>121.09566</v>
      </c>
      <c r="AK34" s="15">
        <v>0</v>
      </c>
      <c r="AL34" s="16"/>
      <c r="AM34" s="15">
        <v>1418</v>
      </c>
      <c r="AN34" s="15">
        <v>3336</v>
      </c>
      <c r="AO34" s="15">
        <v>127</v>
      </c>
      <c r="AP34" s="16"/>
      <c r="AQ34" s="15">
        <f t="shared" si="5"/>
        <v>4008</v>
      </c>
      <c r="AR34" s="15">
        <f t="shared" si="5"/>
        <v>12447.03349</v>
      </c>
      <c r="AS34" s="15">
        <f t="shared" si="5"/>
        <v>2515.6489</v>
      </c>
      <c r="AT34" s="16"/>
      <c r="AU34" s="25"/>
      <c r="AV34" s="25"/>
      <c r="AW34" s="25"/>
      <c r="AX34" s="25"/>
      <c r="AY34" s="19"/>
      <c r="AZ34" s="19"/>
      <c r="BA34" s="19"/>
      <c r="BB34" s="19"/>
      <c r="BC34" s="19"/>
      <c r="BD34" s="19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 ht="12.75" customHeight="1">
      <c r="A35" s="10"/>
      <c r="B35" s="10" t="s">
        <v>1</v>
      </c>
      <c r="C35" s="19">
        <v>27287</v>
      </c>
      <c r="D35" s="19">
        <v>13102.481850000004</v>
      </c>
      <c r="E35" s="19">
        <v>202698.335936</v>
      </c>
      <c r="F35" s="14"/>
      <c r="G35" s="19">
        <v>7873</v>
      </c>
      <c r="H35" s="19">
        <v>14436.637150000002</v>
      </c>
      <c r="I35" s="19">
        <v>56721.66961</v>
      </c>
      <c r="J35" s="14">
        <v>742.41841</v>
      </c>
      <c r="K35" s="19">
        <v>458</v>
      </c>
      <c r="L35" s="19">
        <v>437.392</v>
      </c>
      <c r="M35" s="19">
        <v>581.6840000000001</v>
      </c>
      <c r="N35" s="14"/>
      <c r="O35" s="19">
        <v>15094</v>
      </c>
      <c r="P35" s="19">
        <v>19784</v>
      </c>
      <c r="Q35" s="19">
        <v>90500</v>
      </c>
      <c r="R35" s="14"/>
      <c r="S35" s="19">
        <v>7153</v>
      </c>
      <c r="T35" s="19">
        <v>9952</v>
      </c>
      <c r="U35" s="19">
        <v>8450</v>
      </c>
      <c r="V35" s="14"/>
      <c r="W35" s="19">
        <v>1142</v>
      </c>
      <c r="X35" s="19">
        <v>2858</v>
      </c>
      <c r="Y35" s="19">
        <v>9116</v>
      </c>
      <c r="Z35" s="14"/>
      <c r="AA35" s="19">
        <v>623</v>
      </c>
      <c r="AB35" s="19">
        <v>356</v>
      </c>
      <c r="AC35" s="19">
        <v>1234</v>
      </c>
      <c r="AD35" s="14"/>
      <c r="AE35" s="19">
        <v>12537</v>
      </c>
      <c r="AF35" s="19">
        <v>7744</v>
      </c>
      <c r="AG35" s="19">
        <v>165999</v>
      </c>
      <c r="AH35" s="14"/>
      <c r="AI35" s="19">
        <v>2080</v>
      </c>
      <c r="AJ35" s="19">
        <v>2704.23632</v>
      </c>
      <c r="AK35" s="19">
        <v>9781.69611</v>
      </c>
      <c r="AL35" s="14"/>
      <c r="AM35" s="19">
        <v>6166</v>
      </c>
      <c r="AN35" s="19">
        <v>10978.598</v>
      </c>
      <c r="AO35" s="19">
        <v>13757.684</v>
      </c>
      <c r="AP35" s="14"/>
      <c r="AQ35" s="19">
        <f t="shared" si="5"/>
        <v>80413</v>
      </c>
      <c r="AR35" s="19">
        <f t="shared" si="5"/>
        <v>82353.34532000002</v>
      </c>
      <c r="AS35" s="19">
        <f t="shared" si="5"/>
        <v>558840.069656</v>
      </c>
      <c r="AT35" s="14"/>
      <c r="AU35" s="25"/>
      <c r="AV35" s="25"/>
      <c r="AW35" s="25"/>
      <c r="AX35" s="25"/>
      <c r="AY35" s="19"/>
      <c r="AZ35" s="19"/>
      <c r="BA35" s="19"/>
      <c r="BB35" s="19"/>
      <c r="BC35" s="19"/>
      <c r="BD35" s="19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1"/>
      <c r="AN36" s="21"/>
      <c r="AO36" s="21"/>
      <c r="AP36" s="21"/>
      <c r="AQ36" s="25"/>
      <c r="AR36" s="25"/>
      <c r="AS36" s="21"/>
      <c r="AT36" s="21"/>
      <c r="AU36" s="25"/>
      <c r="AV36" s="25"/>
      <c r="AW36" s="25"/>
      <c r="AX36" s="25"/>
      <c r="AY36" s="25"/>
      <c r="AZ36" s="25"/>
      <c r="BA36" s="25"/>
      <c r="BB36" s="25"/>
      <c r="BC36" s="25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</row>
    <row r="38" spans="1:137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</row>
    <row r="39" spans="1:137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</row>
    <row r="40" spans="1:137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</row>
    <row r="41" spans="1:137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137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</row>
    <row r="43" spans="1:137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</row>
    <row r="44" spans="1:137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</row>
    <row r="45" spans="1:137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</row>
    <row r="46" spans="1:137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</row>
    <row r="47" spans="1:137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</row>
    <row r="48" spans="1:137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137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</row>
    <row r="50" spans="1:137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</row>
    <row r="51" spans="1:137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</row>
    <row r="52" spans="1:137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</row>
    <row r="53" spans="1:137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</row>
    <row r="54" spans="1:137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</row>
    <row r="55" spans="1:137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</row>
    <row r="56" spans="1:137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</row>
    <row r="57" spans="1:137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</row>
    <row r="58" spans="1:137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</row>
    <row r="59" spans="1:137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</row>
    <row r="60" spans="2:137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</row>
    <row r="61" spans="2:53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2:53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2:53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2:53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2:53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2:53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2:53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2:53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</sheetData>
  <sheetProtection/>
  <dataValidations count="4">
    <dataValidation type="decimal" showErrorMessage="1" errorTitle="Solussa on kaava" error="Sisältöä ei saa muuttaa!" sqref="C35:AP35 AT35">
      <formula1>SUM(C31:C34)</formula1>
      <formula2>SUM(C31:C34)</formula2>
    </dataValidation>
    <dataValidation type="decimal" showErrorMessage="1" errorTitle="Solussa on kaava" error="Sisältöä ei saa muuttaa!" sqref="AT31 C31:AP31 C33:AP33 AT33">
      <formula1>AT5+AT12+AT19</formula1>
      <formula2>AT5+AT12+AT19</formula2>
    </dataValidation>
    <dataValidation type="decimal" showErrorMessage="1" errorTitle="Solussa on kaava" error="Sisältöä ei saa muuttaa!" sqref="C34:AP34 AT34">
      <formula1>C8+C15+C22+C27</formula1>
      <formula2>C8+C15+C22+C27</formula2>
    </dataValidation>
    <dataValidation type="decimal" showErrorMessage="1" errorTitle="Solussa on kaava" error="Sisältöä ei saa muuttaa!" sqref="C32:AP32 AT32">
      <formula1>C6+C13+C20+C26</formula1>
      <formula2>C6+C13+C20+C26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G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customWidth="1"/>
    <col min="15" max="15" width="10.28125" style="0" customWidth="1"/>
    <col min="16" max="16" width="8.710937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  <col min="42" max="42" width="12.57421875" style="0" customWidth="1"/>
    <col min="46" max="46" width="12.57421875" style="0" customWidth="1"/>
  </cols>
  <sheetData>
    <row r="1" spans="1:46" ht="12.75">
      <c r="A1" s="4" t="s">
        <v>45</v>
      </c>
      <c r="B1" s="5"/>
      <c r="C1" s="11" t="s">
        <v>7</v>
      </c>
      <c r="D1" s="12"/>
      <c r="E1" s="12"/>
      <c r="F1" s="22"/>
      <c r="G1" s="11" t="s">
        <v>31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10</v>
      </c>
      <c r="X1" s="12"/>
      <c r="Y1" s="12"/>
      <c r="Z1" s="22"/>
      <c r="AA1" s="11" t="s">
        <v>37</v>
      </c>
      <c r="AB1" s="12"/>
      <c r="AC1" s="12"/>
      <c r="AD1" s="22"/>
      <c r="AE1" s="11" t="s">
        <v>35</v>
      </c>
      <c r="AF1" s="12"/>
      <c r="AG1" s="12"/>
      <c r="AH1" s="22"/>
      <c r="AI1" s="11" t="s">
        <v>32</v>
      </c>
      <c r="AJ1" s="12"/>
      <c r="AK1" s="12"/>
      <c r="AL1" s="22"/>
      <c r="AM1" s="11" t="s">
        <v>42</v>
      </c>
      <c r="AN1" s="12"/>
      <c r="AO1" s="12"/>
      <c r="AP1" s="22"/>
      <c r="AQ1" s="11" t="s">
        <v>1</v>
      </c>
      <c r="AR1" s="12"/>
      <c r="AS1" s="12"/>
      <c r="AT1" s="22"/>
    </row>
    <row r="2" spans="1:137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1:137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</row>
    <row r="4" spans="1:137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19"/>
      <c r="AN4" s="19"/>
      <c r="AO4" s="19"/>
      <c r="AP4" s="14"/>
      <c r="AQ4" s="20"/>
      <c r="AR4" s="20"/>
      <c r="AS4" s="20"/>
      <c r="AT4" s="14"/>
      <c r="AU4" s="20"/>
      <c r="AV4" s="20"/>
      <c r="AW4" s="20"/>
      <c r="AX4" s="20"/>
      <c r="AY4" s="20"/>
      <c r="AZ4" s="20"/>
      <c r="BA4" s="20"/>
      <c r="BB4" s="20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ht="12.75" customHeight="1">
      <c r="A5" s="1"/>
      <c r="B5" s="10" t="s">
        <v>15</v>
      </c>
      <c r="C5" s="19">
        <v>17166</v>
      </c>
      <c r="D5" s="19">
        <v>13682.62507</v>
      </c>
      <c r="E5" s="19">
        <v>222007.094906</v>
      </c>
      <c r="F5" s="14"/>
      <c r="G5" s="19">
        <v>3119</v>
      </c>
      <c r="H5" s="19">
        <v>2259.01539</v>
      </c>
      <c r="I5" s="19">
        <v>43663.32591</v>
      </c>
      <c r="J5" s="14"/>
      <c r="K5" s="19">
        <v>0</v>
      </c>
      <c r="L5" s="19">
        <v>0</v>
      </c>
      <c r="M5" s="19">
        <v>0</v>
      </c>
      <c r="N5" s="14"/>
      <c r="O5" s="19">
        <v>2348</v>
      </c>
      <c r="P5" s="19">
        <v>371</v>
      </c>
      <c r="Q5" s="19">
        <v>26723</v>
      </c>
      <c r="R5" s="14"/>
      <c r="S5" s="19">
        <v>884</v>
      </c>
      <c r="T5" s="19">
        <v>515</v>
      </c>
      <c r="U5" s="19">
        <v>6951</v>
      </c>
      <c r="V5" s="14"/>
      <c r="W5" s="19">
        <v>359</v>
      </c>
      <c r="X5" s="19">
        <v>515</v>
      </c>
      <c r="Y5" s="19">
        <v>1673</v>
      </c>
      <c r="Z5" s="14"/>
      <c r="AA5" s="19">
        <v>0</v>
      </c>
      <c r="AB5" s="19">
        <v>0</v>
      </c>
      <c r="AC5" s="19">
        <v>0</v>
      </c>
      <c r="AD5" s="14"/>
      <c r="AE5" s="19">
        <v>5893</v>
      </c>
      <c r="AF5" s="19">
        <v>353</v>
      </c>
      <c r="AG5" s="19">
        <v>171491</v>
      </c>
      <c r="AH5" s="14"/>
      <c r="AI5" s="19">
        <v>966</v>
      </c>
      <c r="AJ5" s="19">
        <v>924.3038300000001</v>
      </c>
      <c r="AK5" s="19">
        <v>9707.71319</v>
      </c>
      <c r="AL5" s="14"/>
      <c r="AM5" s="19">
        <v>370</v>
      </c>
      <c r="AN5" s="19">
        <v>139.38400000000001</v>
      </c>
      <c r="AO5" s="19">
        <v>4062.7409999999995</v>
      </c>
      <c r="AP5" s="14"/>
      <c r="AQ5" s="19">
        <f aca="true" t="shared" si="0" ref="AQ5:AS9">+AM5+AI5+AE5+AA5+W5+S5+O5+K5+G5+C5</f>
        <v>31105</v>
      </c>
      <c r="AR5" s="19">
        <f t="shared" si="0"/>
        <v>18759.328289999998</v>
      </c>
      <c r="AS5" s="19">
        <f t="shared" si="0"/>
        <v>486278.875006</v>
      </c>
      <c r="AT5" s="14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2</v>
      </c>
      <c r="H6" s="19">
        <v>0</v>
      </c>
      <c r="I6" s="19">
        <v>81.7</v>
      </c>
      <c r="J6" s="14"/>
      <c r="K6" s="19">
        <v>0</v>
      </c>
      <c r="L6" s="19">
        <v>0</v>
      </c>
      <c r="M6" s="19">
        <v>0</v>
      </c>
      <c r="N6" s="14"/>
      <c r="O6" s="19">
        <v>19</v>
      </c>
      <c r="P6" s="19">
        <v>39</v>
      </c>
      <c r="Q6" s="19">
        <v>0</v>
      </c>
      <c r="R6" s="14"/>
      <c r="S6" s="19">
        <v>16</v>
      </c>
      <c r="T6" s="19">
        <v>44</v>
      </c>
      <c r="U6" s="19">
        <v>50</v>
      </c>
      <c r="V6" s="14"/>
      <c r="W6" s="19">
        <v>20</v>
      </c>
      <c r="X6" s="19">
        <v>70</v>
      </c>
      <c r="Y6" s="19">
        <v>725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7</v>
      </c>
      <c r="AJ6" s="19">
        <v>1.3815600000000001</v>
      </c>
      <c r="AK6" s="19">
        <v>316.5</v>
      </c>
      <c r="AL6" s="14"/>
      <c r="AM6" s="19">
        <v>11</v>
      </c>
      <c r="AN6" s="19">
        <v>3.6</v>
      </c>
      <c r="AO6" s="19">
        <v>269.6</v>
      </c>
      <c r="AP6" s="14"/>
      <c r="AQ6" s="19">
        <f t="shared" si="0"/>
        <v>75</v>
      </c>
      <c r="AR6" s="19">
        <f t="shared" si="0"/>
        <v>157.98156</v>
      </c>
      <c r="AS6" s="19">
        <f t="shared" si="0"/>
        <v>1442.8</v>
      </c>
      <c r="AT6" s="1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ht="12.75" customHeight="1">
      <c r="A7" s="1"/>
      <c r="B7" s="8" t="s">
        <v>17</v>
      </c>
      <c r="C7" s="19">
        <v>3359</v>
      </c>
      <c r="D7" s="19">
        <v>1528.0581699999998</v>
      </c>
      <c r="E7" s="19">
        <v>22036.34605</v>
      </c>
      <c r="F7" s="14"/>
      <c r="G7" s="19">
        <v>733</v>
      </c>
      <c r="H7" s="19">
        <v>1555.5351399999997</v>
      </c>
      <c r="I7" s="19">
        <v>11758.203060000003</v>
      </c>
      <c r="J7" s="14"/>
      <c r="K7" s="19">
        <v>75</v>
      </c>
      <c r="L7" s="19">
        <v>28.631999999999998</v>
      </c>
      <c r="M7" s="19">
        <v>853.185</v>
      </c>
      <c r="N7" s="14"/>
      <c r="O7" s="19">
        <v>4539</v>
      </c>
      <c r="P7" s="19">
        <v>1326</v>
      </c>
      <c r="Q7" s="19">
        <v>69893</v>
      </c>
      <c r="R7" s="14"/>
      <c r="S7" s="19">
        <v>1102</v>
      </c>
      <c r="T7" s="19">
        <v>1576</v>
      </c>
      <c r="U7" s="19">
        <v>3444</v>
      </c>
      <c r="V7" s="14"/>
      <c r="W7" s="19">
        <v>114</v>
      </c>
      <c r="X7" s="19">
        <v>108.21052631578948</v>
      </c>
      <c r="Y7" s="19">
        <v>4746</v>
      </c>
      <c r="Z7" s="14"/>
      <c r="AA7" s="19">
        <v>119</v>
      </c>
      <c r="AB7" s="19">
        <v>240</v>
      </c>
      <c r="AC7" s="19">
        <v>1940</v>
      </c>
      <c r="AD7" s="14"/>
      <c r="AE7" s="19">
        <v>2726</v>
      </c>
      <c r="AF7" s="19">
        <v>443</v>
      </c>
      <c r="AG7" s="19">
        <v>67468</v>
      </c>
      <c r="AH7" s="14"/>
      <c r="AI7" s="19">
        <v>163</v>
      </c>
      <c r="AJ7" s="19">
        <v>195.78615000000002</v>
      </c>
      <c r="AK7" s="19">
        <v>946.45455</v>
      </c>
      <c r="AL7" s="14"/>
      <c r="AM7" s="19">
        <v>664</v>
      </c>
      <c r="AN7" s="19">
        <v>642</v>
      </c>
      <c r="AO7" s="19">
        <v>7201</v>
      </c>
      <c r="AP7" s="14"/>
      <c r="AQ7" s="19">
        <f t="shared" si="0"/>
        <v>13594</v>
      </c>
      <c r="AR7" s="19">
        <f t="shared" si="0"/>
        <v>7643.22198631579</v>
      </c>
      <c r="AS7" s="19">
        <f t="shared" si="0"/>
        <v>190286.18865999999</v>
      </c>
      <c r="AT7" s="14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7</v>
      </c>
      <c r="H8" s="15">
        <v>0</v>
      </c>
      <c r="I8" s="15">
        <v>217.31607000000002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10</v>
      </c>
      <c r="T8" s="15">
        <v>4</v>
      </c>
      <c r="U8" s="15">
        <v>73</v>
      </c>
      <c r="V8" s="16"/>
      <c r="W8" s="15">
        <v>2</v>
      </c>
      <c r="X8" s="15">
        <v>12</v>
      </c>
      <c r="Y8" s="15">
        <v>16.789473684210527</v>
      </c>
      <c r="Z8" s="16"/>
      <c r="AA8" s="15">
        <v>0</v>
      </c>
      <c r="AB8" s="15">
        <v>0</v>
      </c>
      <c r="AC8" s="15">
        <v>0</v>
      </c>
      <c r="AD8" s="16"/>
      <c r="AE8" s="15">
        <v>8</v>
      </c>
      <c r="AF8" s="15">
        <v>3</v>
      </c>
      <c r="AG8" s="15">
        <v>410</v>
      </c>
      <c r="AH8" s="16"/>
      <c r="AI8" s="15">
        <v>3</v>
      </c>
      <c r="AJ8" s="15">
        <v>4</v>
      </c>
      <c r="AK8" s="15">
        <v>100</v>
      </c>
      <c r="AL8" s="16"/>
      <c r="AM8" s="15">
        <v>0</v>
      </c>
      <c r="AN8" s="15">
        <v>0</v>
      </c>
      <c r="AO8" s="15">
        <v>0</v>
      </c>
      <c r="AP8" s="16"/>
      <c r="AQ8" s="15">
        <f t="shared" si="0"/>
        <v>30</v>
      </c>
      <c r="AR8" s="15">
        <f t="shared" si="0"/>
        <v>23</v>
      </c>
      <c r="AS8" s="15">
        <f t="shared" si="0"/>
        <v>817.1055436842105</v>
      </c>
      <c r="AT8" s="16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ht="12.75" customHeight="1">
      <c r="A9" s="2"/>
      <c r="B9" s="9" t="s">
        <v>1</v>
      </c>
      <c r="C9" s="19">
        <v>20525</v>
      </c>
      <c r="D9" s="19">
        <v>15210.68324</v>
      </c>
      <c r="E9" s="19">
        <v>244043.440956</v>
      </c>
      <c r="F9" s="14"/>
      <c r="G9" s="19">
        <v>3861</v>
      </c>
      <c r="H9" s="19">
        <v>3814.5505299999995</v>
      </c>
      <c r="I9" s="19">
        <v>55720.54504</v>
      </c>
      <c r="J9" s="14"/>
      <c r="K9" s="19">
        <v>75</v>
      </c>
      <c r="L9" s="19">
        <v>28.631999999999998</v>
      </c>
      <c r="M9" s="19">
        <v>853.185</v>
      </c>
      <c r="N9" s="14"/>
      <c r="O9" s="19">
        <v>6906</v>
      </c>
      <c r="P9" s="19">
        <v>1736</v>
      </c>
      <c r="Q9" s="19">
        <v>96616</v>
      </c>
      <c r="R9" s="14"/>
      <c r="S9" s="19">
        <v>2012</v>
      </c>
      <c r="T9" s="19">
        <v>2139</v>
      </c>
      <c r="U9" s="19">
        <v>10518</v>
      </c>
      <c r="V9" s="14"/>
      <c r="W9" s="19">
        <v>495</v>
      </c>
      <c r="X9" s="19">
        <v>705.2105263157895</v>
      </c>
      <c r="Y9" s="19">
        <v>7160.789473684211</v>
      </c>
      <c r="Z9" s="14"/>
      <c r="AA9" s="19">
        <v>119</v>
      </c>
      <c r="AB9" s="19">
        <v>240</v>
      </c>
      <c r="AC9" s="19">
        <v>1940</v>
      </c>
      <c r="AD9" s="14"/>
      <c r="AE9" s="19">
        <v>8627</v>
      </c>
      <c r="AF9" s="19">
        <v>799</v>
      </c>
      <c r="AG9" s="19">
        <v>239369</v>
      </c>
      <c r="AH9" s="14"/>
      <c r="AI9" s="19">
        <v>1139</v>
      </c>
      <c r="AJ9" s="19">
        <v>1125.47154</v>
      </c>
      <c r="AK9" s="19">
        <v>11070.66774</v>
      </c>
      <c r="AL9" s="14"/>
      <c r="AM9" s="19">
        <v>1045</v>
      </c>
      <c r="AN9" s="19">
        <v>784.984</v>
      </c>
      <c r="AO9" s="19">
        <v>11533.341</v>
      </c>
      <c r="AP9" s="14"/>
      <c r="AQ9" s="19">
        <f t="shared" si="0"/>
        <v>44804</v>
      </c>
      <c r="AR9" s="19">
        <f t="shared" si="0"/>
        <v>26583.531836315786</v>
      </c>
      <c r="AS9" s="19">
        <f t="shared" si="0"/>
        <v>678824.9692096842</v>
      </c>
      <c r="AT9" s="14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9"/>
      <c r="AW10" s="19"/>
      <c r="AX10" s="19"/>
      <c r="AY10" s="19"/>
      <c r="AZ10" s="19"/>
      <c r="BA10" s="19"/>
      <c r="BB10" s="19"/>
      <c r="BC10" s="19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9"/>
      <c r="AW11" s="19"/>
      <c r="AX11" s="19"/>
      <c r="AY11" s="19"/>
      <c r="AZ11" s="19"/>
      <c r="BA11" s="19"/>
      <c r="BB11" s="19"/>
      <c r="BC11" s="19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255</v>
      </c>
      <c r="H12" s="19">
        <v>0</v>
      </c>
      <c r="I12" s="19">
        <v>2610.5422799999997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f aca="true" t="shared" si="1" ref="AQ12:AS16">+AM12+AI12+AE12+AA12+W12+S12+O12+K12+G12+C12</f>
        <v>255</v>
      </c>
      <c r="AR12" s="19">
        <f t="shared" si="1"/>
        <v>0</v>
      </c>
      <c r="AS12" s="19">
        <f t="shared" si="1"/>
        <v>2610.5422799999997</v>
      </c>
      <c r="AT12" s="14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2.75" customHeight="1">
      <c r="A13" s="1"/>
      <c r="B13" s="10" t="s">
        <v>16</v>
      </c>
      <c r="C13" s="19">
        <v>51</v>
      </c>
      <c r="D13" s="19">
        <v>0</v>
      </c>
      <c r="E13" s="19">
        <v>18553.09545</v>
      </c>
      <c r="F13" s="14"/>
      <c r="G13" s="19">
        <v>0</v>
      </c>
      <c r="H13" s="19">
        <v>0</v>
      </c>
      <c r="I13" s="19">
        <v>0</v>
      </c>
      <c r="J13" s="14"/>
      <c r="K13" s="19">
        <v>0</v>
      </c>
      <c r="L13" s="19">
        <v>0</v>
      </c>
      <c r="M13" s="19">
        <v>0</v>
      </c>
      <c r="N13" s="14"/>
      <c r="O13" s="19">
        <v>16</v>
      </c>
      <c r="P13" s="19">
        <v>0</v>
      </c>
      <c r="Q13" s="19">
        <v>2961</v>
      </c>
      <c r="R13" s="14"/>
      <c r="S13" s="19">
        <v>0</v>
      </c>
      <c r="T13" s="19">
        <v>0</v>
      </c>
      <c r="U13" s="19">
        <v>0</v>
      </c>
      <c r="V13" s="14"/>
      <c r="W13" s="19">
        <v>9</v>
      </c>
      <c r="X13" s="19">
        <v>0</v>
      </c>
      <c r="Y13" s="19">
        <v>3981</v>
      </c>
      <c r="Z13" s="14"/>
      <c r="AA13" s="19">
        <v>0</v>
      </c>
      <c r="AB13" s="19">
        <v>0</v>
      </c>
      <c r="AC13" s="19">
        <v>0</v>
      </c>
      <c r="AD13" s="14"/>
      <c r="AE13" s="19">
        <v>20</v>
      </c>
      <c r="AF13" s="19">
        <v>0</v>
      </c>
      <c r="AG13" s="19">
        <v>10054</v>
      </c>
      <c r="AH13" s="14"/>
      <c r="AI13" s="19">
        <v>0</v>
      </c>
      <c r="AJ13" s="19">
        <v>0</v>
      </c>
      <c r="AK13" s="19">
        <v>0</v>
      </c>
      <c r="AL13" s="14"/>
      <c r="AM13" s="19">
        <v>22</v>
      </c>
      <c r="AN13" s="19">
        <v>0</v>
      </c>
      <c r="AO13" s="19">
        <v>7929</v>
      </c>
      <c r="AP13" s="14"/>
      <c r="AQ13" s="19">
        <f t="shared" si="1"/>
        <v>118</v>
      </c>
      <c r="AR13" s="19">
        <f t="shared" si="1"/>
        <v>0</v>
      </c>
      <c r="AS13" s="19">
        <f t="shared" si="1"/>
        <v>43478.09545</v>
      </c>
      <c r="AT13" s="14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f t="shared" si="1"/>
        <v>0</v>
      </c>
      <c r="AR14" s="19">
        <f t="shared" si="1"/>
        <v>0</v>
      </c>
      <c r="AS14" s="19">
        <f t="shared" si="1"/>
        <v>0</v>
      </c>
      <c r="AT14" s="14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ht="12.75" customHeight="1">
      <c r="A15" s="1"/>
      <c r="B15" s="8" t="s">
        <v>18</v>
      </c>
      <c r="C15" s="15">
        <v>1</v>
      </c>
      <c r="D15" s="15">
        <v>0</v>
      </c>
      <c r="E15" s="15">
        <v>114.3</v>
      </c>
      <c r="F15" s="16"/>
      <c r="G15" s="15">
        <v>0</v>
      </c>
      <c r="H15" s="15">
        <v>0</v>
      </c>
      <c r="I15" s="15">
        <v>0</v>
      </c>
      <c r="J15" s="16"/>
      <c r="K15" s="15">
        <v>0</v>
      </c>
      <c r="L15" s="15">
        <v>0</v>
      </c>
      <c r="M15" s="15">
        <v>0</v>
      </c>
      <c r="N15" s="16"/>
      <c r="O15" s="15">
        <v>8</v>
      </c>
      <c r="P15" s="15">
        <v>0</v>
      </c>
      <c r="Q15" s="15">
        <v>1951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f t="shared" si="1"/>
        <v>9</v>
      </c>
      <c r="AR15" s="15">
        <f t="shared" si="1"/>
        <v>0</v>
      </c>
      <c r="AS15" s="15">
        <f t="shared" si="1"/>
        <v>2065.3</v>
      </c>
      <c r="AT15" s="16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2.75" customHeight="1">
      <c r="A16" s="1"/>
      <c r="B16" s="9" t="s">
        <v>1</v>
      </c>
      <c r="C16" s="19">
        <v>52</v>
      </c>
      <c r="D16" s="19">
        <v>0</v>
      </c>
      <c r="E16" s="19">
        <v>18667.39545</v>
      </c>
      <c r="F16" s="14"/>
      <c r="G16" s="19">
        <v>255</v>
      </c>
      <c r="H16" s="19">
        <v>0</v>
      </c>
      <c r="I16" s="19">
        <v>2610.5422799999997</v>
      </c>
      <c r="J16" s="14"/>
      <c r="K16" s="19">
        <v>0</v>
      </c>
      <c r="L16" s="19">
        <v>0</v>
      </c>
      <c r="M16" s="19">
        <v>0</v>
      </c>
      <c r="N16" s="14"/>
      <c r="O16" s="19">
        <v>24</v>
      </c>
      <c r="P16" s="19">
        <v>0</v>
      </c>
      <c r="Q16" s="19">
        <v>4912</v>
      </c>
      <c r="R16" s="14"/>
      <c r="S16" s="19">
        <v>0</v>
      </c>
      <c r="T16" s="19">
        <v>0</v>
      </c>
      <c r="U16" s="19">
        <v>0</v>
      </c>
      <c r="V16" s="14"/>
      <c r="W16" s="19">
        <v>9</v>
      </c>
      <c r="X16" s="19">
        <v>0</v>
      </c>
      <c r="Y16" s="19">
        <v>3981</v>
      </c>
      <c r="Z16" s="14"/>
      <c r="AA16" s="19">
        <v>0</v>
      </c>
      <c r="AB16" s="19">
        <v>0</v>
      </c>
      <c r="AC16" s="19">
        <v>0</v>
      </c>
      <c r="AD16" s="14"/>
      <c r="AE16" s="19">
        <v>20</v>
      </c>
      <c r="AF16" s="19">
        <v>0</v>
      </c>
      <c r="AG16" s="19">
        <v>10054</v>
      </c>
      <c r="AH16" s="14"/>
      <c r="AI16" s="19">
        <v>0</v>
      </c>
      <c r="AJ16" s="19">
        <v>0</v>
      </c>
      <c r="AK16" s="19">
        <v>0</v>
      </c>
      <c r="AL16" s="14"/>
      <c r="AM16" s="19">
        <v>22</v>
      </c>
      <c r="AN16" s="19">
        <v>0</v>
      </c>
      <c r="AO16" s="19">
        <v>7929</v>
      </c>
      <c r="AP16" s="14"/>
      <c r="AQ16" s="19">
        <f t="shared" si="1"/>
        <v>382</v>
      </c>
      <c r="AR16" s="19">
        <f t="shared" si="1"/>
        <v>0</v>
      </c>
      <c r="AS16" s="19">
        <f t="shared" si="1"/>
        <v>48153.937730000005</v>
      </c>
      <c r="AT16" s="14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9"/>
      <c r="AW17" s="19"/>
      <c r="AX17" s="19"/>
      <c r="AY17" s="19"/>
      <c r="AZ17" s="19"/>
      <c r="BA17" s="19"/>
      <c r="BB17" s="19"/>
      <c r="BC17" s="19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9"/>
      <c r="AW18" s="19"/>
      <c r="AX18" s="19"/>
      <c r="AY18" s="19"/>
      <c r="AZ18" s="19"/>
      <c r="BA18" s="19"/>
      <c r="BB18" s="19"/>
      <c r="BC18" s="19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2.75" customHeight="1">
      <c r="A19" s="2"/>
      <c r="B19" s="10" t="s">
        <v>15</v>
      </c>
      <c r="C19" s="19">
        <v>6757</v>
      </c>
      <c r="D19" s="19">
        <v>3058.6345</v>
      </c>
      <c r="E19" s="19">
        <v>0</v>
      </c>
      <c r="F19" s="14"/>
      <c r="G19" s="19">
        <v>2009</v>
      </c>
      <c r="H19" s="19">
        <v>5346.610030000001</v>
      </c>
      <c r="I19" s="19">
        <v>147.041</v>
      </c>
      <c r="J19" s="14"/>
      <c r="K19" s="19">
        <v>0</v>
      </c>
      <c r="L19" s="19">
        <v>0</v>
      </c>
      <c r="M19" s="19">
        <v>0</v>
      </c>
      <c r="N19" s="14"/>
      <c r="O19" s="19">
        <v>912</v>
      </c>
      <c r="P19" s="19">
        <v>1650</v>
      </c>
      <c r="Q19" s="19">
        <v>729</v>
      </c>
      <c r="R19" s="14"/>
      <c r="S19" s="19">
        <v>1317</v>
      </c>
      <c r="T19" s="19">
        <v>2613</v>
      </c>
      <c r="U19" s="19">
        <v>293</v>
      </c>
      <c r="V19" s="14"/>
      <c r="W19" s="19">
        <v>252</v>
      </c>
      <c r="X19" s="19">
        <v>396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1307</v>
      </c>
      <c r="AF19" s="19">
        <v>2160</v>
      </c>
      <c r="AG19" s="19">
        <v>1278</v>
      </c>
      <c r="AH19" s="14"/>
      <c r="AI19" s="19">
        <v>769</v>
      </c>
      <c r="AJ19" s="19">
        <v>1113.1861999999999</v>
      </c>
      <c r="AK19" s="19">
        <v>17</v>
      </c>
      <c r="AL19" s="14"/>
      <c r="AM19" s="19">
        <v>328</v>
      </c>
      <c r="AN19" s="19">
        <v>524.081</v>
      </c>
      <c r="AO19" s="19">
        <v>15.22</v>
      </c>
      <c r="AP19" s="14"/>
      <c r="AQ19" s="19">
        <f aca="true" t="shared" si="2" ref="AQ19:AS23">+AM19+AI19+AE19+AA19+W19+S19+O19+K19+G19+C19</f>
        <v>13651</v>
      </c>
      <c r="AR19" s="19">
        <f t="shared" si="2"/>
        <v>16861.511730000002</v>
      </c>
      <c r="AS19" s="19">
        <f t="shared" si="2"/>
        <v>2479.2610000000004</v>
      </c>
      <c r="AT19" s="14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2.75" customHeight="1">
      <c r="A20" s="1"/>
      <c r="B20" s="10" t="s">
        <v>16</v>
      </c>
      <c r="C20" s="19">
        <v>347</v>
      </c>
      <c r="D20" s="19">
        <v>550.4622099999999</v>
      </c>
      <c r="E20" s="19">
        <v>0</v>
      </c>
      <c r="F20" s="14"/>
      <c r="G20" s="19">
        <v>922</v>
      </c>
      <c r="H20" s="19">
        <v>4184.08265</v>
      </c>
      <c r="I20" s="19">
        <v>389.44533</v>
      </c>
      <c r="J20" s="14"/>
      <c r="K20" s="19">
        <v>0</v>
      </c>
      <c r="L20" s="19">
        <v>0</v>
      </c>
      <c r="M20" s="19">
        <v>0</v>
      </c>
      <c r="N20" s="14"/>
      <c r="O20" s="19">
        <v>223</v>
      </c>
      <c r="P20" s="19">
        <v>1248</v>
      </c>
      <c r="Q20" s="19">
        <v>508</v>
      </c>
      <c r="R20" s="14"/>
      <c r="S20" s="19">
        <v>275</v>
      </c>
      <c r="T20" s="19">
        <v>1091</v>
      </c>
      <c r="U20" s="19">
        <v>71</v>
      </c>
      <c r="V20" s="14"/>
      <c r="W20" s="19">
        <v>215</v>
      </c>
      <c r="X20" s="19">
        <v>973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232</v>
      </c>
      <c r="AF20" s="19">
        <v>594</v>
      </c>
      <c r="AG20" s="19">
        <v>167</v>
      </c>
      <c r="AH20" s="14"/>
      <c r="AI20" s="19">
        <v>188</v>
      </c>
      <c r="AJ20" s="19">
        <v>713.52162</v>
      </c>
      <c r="AK20" s="19">
        <v>0</v>
      </c>
      <c r="AL20" s="14"/>
      <c r="AM20" s="19">
        <v>219</v>
      </c>
      <c r="AN20" s="19">
        <v>741.13</v>
      </c>
      <c r="AO20" s="19">
        <v>25.018</v>
      </c>
      <c r="AP20" s="14"/>
      <c r="AQ20" s="19">
        <f t="shared" si="2"/>
        <v>2621</v>
      </c>
      <c r="AR20" s="19">
        <f t="shared" si="2"/>
        <v>10095.19648</v>
      </c>
      <c r="AS20" s="19">
        <f t="shared" si="2"/>
        <v>1160.46333</v>
      </c>
      <c r="AT20" s="14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ht="12.75" customHeight="1">
      <c r="A21" s="1"/>
      <c r="B21" s="8" t="s">
        <v>17</v>
      </c>
      <c r="C21" s="19">
        <v>8867</v>
      </c>
      <c r="D21" s="19">
        <v>2266.56722</v>
      </c>
      <c r="E21" s="19">
        <v>0</v>
      </c>
      <c r="F21" s="14"/>
      <c r="G21" s="19">
        <v>1532</v>
      </c>
      <c r="H21" s="19">
        <v>2971.93283</v>
      </c>
      <c r="I21" s="19">
        <v>8.4</v>
      </c>
      <c r="J21" s="14"/>
      <c r="K21" s="19">
        <v>463</v>
      </c>
      <c r="L21" s="19">
        <v>405.74</v>
      </c>
      <c r="M21" s="19">
        <v>39.266</v>
      </c>
      <c r="N21" s="14"/>
      <c r="O21" s="19">
        <v>11823</v>
      </c>
      <c r="P21" s="19">
        <v>12181</v>
      </c>
      <c r="Q21" s="19">
        <v>2035</v>
      </c>
      <c r="R21" s="14"/>
      <c r="S21" s="19">
        <v>6607</v>
      </c>
      <c r="T21" s="19">
        <v>6126</v>
      </c>
      <c r="U21" s="19">
        <v>287</v>
      </c>
      <c r="V21" s="14"/>
      <c r="W21" s="19">
        <v>261</v>
      </c>
      <c r="X21" s="19">
        <v>286</v>
      </c>
      <c r="Y21" s="19">
        <v>0</v>
      </c>
      <c r="Z21" s="14"/>
      <c r="AA21" s="19">
        <v>736</v>
      </c>
      <c r="AB21" s="19">
        <v>153</v>
      </c>
      <c r="AC21" s="19">
        <v>0</v>
      </c>
      <c r="AD21" s="14"/>
      <c r="AE21" s="19">
        <v>6996</v>
      </c>
      <c r="AF21" s="19">
        <v>5863</v>
      </c>
      <c r="AG21" s="19">
        <v>1373</v>
      </c>
      <c r="AH21" s="14"/>
      <c r="AI21" s="19">
        <v>448</v>
      </c>
      <c r="AJ21" s="19">
        <v>363.33618</v>
      </c>
      <c r="AK21" s="19">
        <v>0</v>
      </c>
      <c r="AL21" s="14"/>
      <c r="AM21" s="19">
        <v>4843</v>
      </c>
      <c r="AN21" s="19">
        <v>8201</v>
      </c>
      <c r="AO21" s="19">
        <v>419</v>
      </c>
      <c r="AP21" s="14"/>
      <c r="AQ21" s="19">
        <f t="shared" si="2"/>
        <v>42576</v>
      </c>
      <c r="AR21" s="19">
        <f t="shared" si="2"/>
        <v>38817.57622999999</v>
      </c>
      <c r="AS21" s="19">
        <f t="shared" si="2"/>
        <v>4161.665999999999</v>
      </c>
      <c r="AT21" s="14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2.75" customHeight="1">
      <c r="A22" s="1"/>
      <c r="B22" s="9" t="s">
        <v>18</v>
      </c>
      <c r="C22" s="15">
        <v>274</v>
      </c>
      <c r="D22" s="15">
        <v>242.69871</v>
      </c>
      <c r="E22" s="15">
        <v>0</v>
      </c>
      <c r="F22" s="16"/>
      <c r="G22" s="15">
        <v>788</v>
      </c>
      <c r="H22" s="15">
        <v>3016.8107400000004</v>
      </c>
      <c r="I22" s="15">
        <v>0</v>
      </c>
      <c r="J22" s="16"/>
      <c r="K22" s="15">
        <v>52</v>
      </c>
      <c r="L22" s="15">
        <v>116.12</v>
      </c>
      <c r="M22" s="15">
        <v>19.683000000000003</v>
      </c>
      <c r="N22" s="16"/>
      <c r="O22" s="15">
        <v>819</v>
      </c>
      <c r="P22" s="15">
        <v>2884</v>
      </c>
      <c r="Q22" s="15">
        <v>1034</v>
      </c>
      <c r="R22" s="16"/>
      <c r="S22" s="15">
        <v>426</v>
      </c>
      <c r="T22" s="15">
        <v>1021</v>
      </c>
      <c r="U22" s="15">
        <v>41</v>
      </c>
      <c r="V22" s="16"/>
      <c r="W22" s="15">
        <v>166</v>
      </c>
      <c r="X22" s="15">
        <v>606</v>
      </c>
      <c r="Y22" s="15">
        <v>0</v>
      </c>
      <c r="Z22" s="16"/>
      <c r="AA22" s="15">
        <v>0</v>
      </c>
      <c r="AB22" s="15">
        <v>0</v>
      </c>
      <c r="AC22" s="15">
        <v>0</v>
      </c>
      <c r="AD22" s="16"/>
      <c r="AE22" s="15">
        <v>771</v>
      </c>
      <c r="AF22" s="15">
        <v>1285</v>
      </c>
      <c r="AG22" s="15">
        <v>144</v>
      </c>
      <c r="AH22" s="16"/>
      <c r="AI22" s="15">
        <v>79</v>
      </c>
      <c r="AJ22" s="15">
        <v>138.15589</v>
      </c>
      <c r="AK22" s="15">
        <v>0</v>
      </c>
      <c r="AL22" s="16"/>
      <c r="AM22" s="15">
        <v>1902</v>
      </c>
      <c r="AN22" s="15">
        <v>4468</v>
      </c>
      <c r="AO22" s="15">
        <v>153</v>
      </c>
      <c r="AP22" s="16"/>
      <c r="AQ22" s="15">
        <f t="shared" si="2"/>
        <v>5277</v>
      </c>
      <c r="AR22" s="15">
        <f t="shared" si="2"/>
        <v>13777.785340000002</v>
      </c>
      <c r="AS22" s="15">
        <f t="shared" si="2"/>
        <v>1391.683</v>
      </c>
      <c r="AT22" s="16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2.75" customHeight="1">
      <c r="A23" s="1"/>
      <c r="B23" s="9" t="s">
        <v>1</v>
      </c>
      <c r="C23" s="19">
        <v>16245</v>
      </c>
      <c r="D23" s="19">
        <v>6118.362639999999</v>
      </c>
      <c r="E23" s="19">
        <v>0</v>
      </c>
      <c r="F23" s="14"/>
      <c r="G23" s="19">
        <v>5251</v>
      </c>
      <c r="H23" s="19">
        <v>15519.43625</v>
      </c>
      <c r="I23" s="19">
        <v>544.8863299999999</v>
      </c>
      <c r="J23" s="14"/>
      <c r="K23" s="19">
        <v>515</v>
      </c>
      <c r="L23" s="19">
        <v>521.86</v>
      </c>
      <c r="M23" s="19">
        <v>58.949</v>
      </c>
      <c r="N23" s="14"/>
      <c r="O23" s="19">
        <v>13777</v>
      </c>
      <c r="P23" s="19">
        <v>17963</v>
      </c>
      <c r="Q23" s="19">
        <v>4306</v>
      </c>
      <c r="R23" s="14"/>
      <c r="S23" s="19">
        <v>8625</v>
      </c>
      <c r="T23" s="19">
        <v>10851</v>
      </c>
      <c r="U23" s="19">
        <v>692</v>
      </c>
      <c r="V23" s="14"/>
      <c r="W23" s="19">
        <v>894</v>
      </c>
      <c r="X23" s="19">
        <v>2261</v>
      </c>
      <c r="Y23" s="19">
        <v>0</v>
      </c>
      <c r="Z23" s="14"/>
      <c r="AA23" s="19">
        <v>736</v>
      </c>
      <c r="AB23" s="19">
        <v>153</v>
      </c>
      <c r="AC23" s="19">
        <v>0</v>
      </c>
      <c r="AD23" s="14"/>
      <c r="AE23" s="19">
        <v>9306</v>
      </c>
      <c r="AF23" s="19">
        <v>9902</v>
      </c>
      <c r="AG23" s="19">
        <v>2962</v>
      </c>
      <c r="AH23" s="14"/>
      <c r="AI23" s="19">
        <v>1484</v>
      </c>
      <c r="AJ23" s="19">
        <v>2328.19989</v>
      </c>
      <c r="AK23" s="19">
        <v>17</v>
      </c>
      <c r="AL23" s="14"/>
      <c r="AM23" s="19">
        <v>7292</v>
      </c>
      <c r="AN23" s="19">
        <v>13934.211</v>
      </c>
      <c r="AO23" s="19">
        <v>612.238</v>
      </c>
      <c r="AP23" s="14"/>
      <c r="AQ23" s="19">
        <f t="shared" si="2"/>
        <v>64125</v>
      </c>
      <c r="AR23" s="19">
        <f t="shared" si="2"/>
        <v>79552.06977999999</v>
      </c>
      <c r="AS23" s="19">
        <f t="shared" si="2"/>
        <v>9193.073330000001</v>
      </c>
      <c r="AT23" s="14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9"/>
      <c r="AW24" s="19"/>
      <c r="AX24" s="19"/>
      <c r="AY24" s="19"/>
      <c r="AZ24" s="19"/>
      <c r="BA24" s="19"/>
      <c r="BB24" s="19"/>
      <c r="BC24" s="19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21"/>
      <c r="AN25" s="21"/>
      <c r="AO25" s="21"/>
      <c r="AP25" s="23"/>
      <c r="AQ25" s="19"/>
      <c r="AR25" s="19"/>
      <c r="AS25" s="19"/>
      <c r="AT25" s="23"/>
      <c r="AU25" s="19"/>
      <c r="AV25" s="19"/>
      <c r="AW25" s="19"/>
      <c r="AX25" s="19"/>
      <c r="AY25" s="19"/>
      <c r="AZ25" s="19"/>
      <c r="BA25" s="19"/>
      <c r="BB25" s="19"/>
      <c r="BC25" s="19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54</v>
      </c>
      <c r="H26" s="21">
        <v>1391.3648899999998</v>
      </c>
      <c r="I26" s="21">
        <v>11994.141</v>
      </c>
      <c r="J26" s="23">
        <v>742.41841</v>
      </c>
      <c r="K26" s="21">
        <v>0</v>
      </c>
      <c r="L26" s="21">
        <v>0</v>
      </c>
      <c r="M26" s="21">
        <v>0</v>
      </c>
      <c r="N26" s="23">
        <v>0</v>
      </c>
      <c r="O26" s="21">
        <v>86</v>
      </c>
      <c r="P26" s="21">
        <v>4493</v>
      </c>
      <c r="Q26" s="19">
        <v>21157</v>
      </c>
      <c r="R26" s="23">
        <v>19552</v>
      </c>
      <c r="S26" s="19">
        <v>38</v>
      </c>
      <c r="T26" s="19">
        <v>1256</v>
      </c>
      <c r="U26" s="19">
        <v>200</v>
      </c>
      <c r="V26" s="23">
        <v>0</v>
      </c>
      <c r="W26" s="19">
        <v>4</v>
      </c>
      <c r="X26" s="19">
        <v>292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19">
        <v>4</v>
      </c>
      <c r="AF26" s="19">
        <v>37</v>
      </c>
      <c r="AG26" s="19">
        <v>50</v>
      </c>
      <c r="AH26" s="23">
        <v>0</v>
      </c>
      <c r="AI26" s="19">
        <v>9</v>
      </c>
      <c r="AJ26" s="19">
        <v>81.78072</v>
      </c>
      <c r="AK26" s="19">
        <v>422.5949</v>
      </c>
      <c r="AL26" s="23">
        <v>0</v>
      </c>
      <c r="AM26" s="21">
        <v>0</v>
      </c>
      <c r="AN26" s="21">
        <v>0</v>
      </c>
      <c r="AO26" s="21">
        <v>0</v>
      </c>
      <c r="AP26" s="23">
        <v>0</v>
      </c>
      <c r="AQ26" s="19">
        <f aca="true" t="shared" si="3" ref="AQ26:AS28">+AM26+AI26+AE26+AA26+W26+S26+O26+K26+G26+C26</f>
        <v>195</v>
      </c>
      <c r="AR26" s="19">
        <f t="shared" si="3"/>
        <v>7551.14561</v>
      </c>
      <c r="AS26" s="19">
        <f t="shared" si="3"/>
        <v>33823.7359</v>
      </c>
      <c r="AT26" s="23">
        <f>+AP26+AL26+AH26+AD26+Z26+V26+R26+N26+J26+F26</f>
        <v>20294.41841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15</v>
      </c>
      <c r="H27" s="15">
        <v>143.35914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38</v>
      </c>
      <c r="P27" s="15">
        <v>2841</v>
      </c>
      <c r="Q27" s="15">
        <v>246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23</v>
      </c>
      <c r="X27" s="15">
        <v>678</v>
      </c>
      <c r="Y27" s="15">
        <v>0</v>
      </c>
      <c r="Z27" s="16">
        <v>0</v>
      </c>
      <c r="AA27" s="15">
        <v>0</v>
      </c>
      <c r="AB27" s="15">
        <v>0</v>
      </c>
      <c r="AC27" s="15">
        <v>0</v>
      </c>
      <c r="AD27" s="16">
        <v>0</v>
      </c>
      <c r="AE27" s="15">
        <v>0</v>
      </c>
      <c r="AF27" s="15">
        <v>0</v>
      </c>
      <c r="AG27" s="15">
        <v>0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f t="shared" si="3"/>
        <v>76</v>
      </c>
      <c r="AR27" s="15">
        <f t="shared" si="3"/>
        <v>3662.35914</v>
      </c>
      <c r="AS27" s="15">
        <f t="shared" si="3"/>
        <v>246</v>
      </c>
      <c r="AT27" s="16">
        <f>+AP27+AL27+AH27+AD27+Z27+V27+R27+N27+J27+F27</f>
        <v>0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2.75" customHeight="1">
      <c r="A28" s="10"/>
      <c r="B28" s="10" t="s">
        <v>1</v>
      </c>
      <c r="C28" s="19">
        <v>0</v>
      </c>
      <c r="D28" s="19">
        <v>0</v>
      </c>
      <c r="E28" s="19">
        <v>0</v>
      </c>
      <c r="F28" s="14">
        <v>0</v>
      </c>
      <c r="G28" s="19">
        <v>69</v>
      </c>
      <c r="H28" s="19">
        <v>1534.7240299999999</v>
      </c>
      <c r="I28" s="19">
        <v>11994.141</v>
      </c>
      <c r="J28" s="14">
        <v>742.41841</v>
      </c>
      <c r="K28" s="19">
        <v>0</v>
      </c>
      <c r="L28" s="19">
        <v>0</v>
      </c>
      <c r="M28" s="19">
        <v>0</v>
      </c>
      <c r="N28" s="14">
        <v>0</v>
      </c>
      <c r="O28" s="19">
        <v>124</v>
      </c>
      <c r="P28" s="19">
        <v>7334</v>
      </c>
      <c r="Q28" s="19">
        <v>21403</v>
      </c>
      <c r="R28" s="14">
        <v>19552</v>
      </c>
      <c r="S28" s="19">
        <v>38</v>
      </c>
      <c r="T28" s="19">
        <v>1256</v>
      </c>
      <c r="U28" s="19">
        <v>200</v>
      </c>
      <c r="V28" s="14">
        <v>0</v>
      </c>
      <c r="W28" s="19">
        <v>27</v>
      </c>
      <c r="X28" s="19">
        <v>970</v>
      </c>
      <c r="Y28" s="19">
        <v>0</v>
      </c>
      <c r="Z28" s="14">
        <v>0</v>
      </c>
      <c r="AA28" s="19">
        <v>0</v>
      </c>
      <c r="AB28" s="19">
        <v>0</v>
      </c>
      <c r="AC28" s="19">
        <v>0</v>
      </c>
      <c r="AD28" s="14">
        <v>0</v>
      </c>
      <c r="AE28" s="19">
        <v>4</v>
      </c>
      <c r="AF28" s="19">
        <v>37</v>
      </c>
      <c r="AG28" s="19">
        <v>50</v>
      </c>
      <c r="AH28" s="14">
        <v>0</v>
      </c>
      <c r="AI28" s="19">
        <v>9</v>
      </c>
      <c r="AJ28" s="19">
        <v>81.78072</v>
      </c>
      <c r="AK28" s="19">
        <v>422.5949</v>
      </c>
      <c r="AL28" s="14">
        <v>0</v>
      </c>
      <c r="AM28" s="19">
        <v>0</v>
      </c>
      <c r="AN28" s="19">
        <v>0</v>
      </c>
      <c r="AO28" s="19">
        <v>0</v>
      </c>
      <c r="AP28" s="14">
        <v>0</v>
      </c>
      <c r="AQ28" s="19">
        <f t="shared" si="3"/>
        <v>271</v>
      </c>
      <c r="AR28" s="19">
        <f t="shared" si="3"/>
        <v>11213.504749999998</v>
      </c>
      <c r="AS28" s="19">
        <f t="shared" si="3"/>
        <v>34069.7359</v>
      </c>
      <c r="AT28" s="14">
        <f>+AP28+AL28+AH28+AD28+Z28+V28+R28+N28+J28+F28</f>
        <v>20294.41841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1"/>
      <c r="AN29" s="21"/>
      <c r="AO29" s="21"/>
      <c r="AP29" s="23"/>
      <c r="AQ29" s="25"/>
      <c r="AR29" s="25"/>
      <c r="AS29" s="25"/>
      <c r="AT29" s="23"/>
      <c r="AU29" s="25"/>
      <c r="AV29" s="25"/>
      <c r="AW29" s="25"/>
      <c r="AX29" s="25"/>
      <c r="AY29" s="19"/>
      <c r="AZ29" s="19"/>
      <c r="BA29" s="19"/>
      <c r="BB29" s="19"/>
      <c r="BC29" s="19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1"/>
      <c r="AN30" s="21"/>
      <c r="AO30" s="21"/>
      <c r="AP30" s="23"/>
      <c r="AQ30" s="25"/>
      <c r="AR30" s="25"/>
      <c r="AS30" s="25"/>
      <c r="AT30" s="23"/>
      <c r="AU30" s="25"/>
      <c r="AV30" s="25"/>
      <c r="AW30" s="25"/>
      <c r="AX30" s="25"/>
      <c r="AY30" s="19"/>
      <c r="AZ30" s="19"/>
      <c r="BA30" s="19"/>
      <c r="BB30" s="19"/>
      <c r="BC30" s="19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137" ht="12.75" customHeight="1">
      <c r="A31" s="10"/>
      <c r="B31" s="10" t="s">
        <v>15</v>
      </c>
      <c r="C31" s="19">
        <v>23923</v>
      </c>
      <c r="D31" s="19">
        <v>16741.259570000002</v>
      </c>
      <c r="E31" s="19">
        <v>222007.094906</v>
      </c>
      <c r="F31" s="14"/>
      <c r="G31" s="19">
        <v>5383</v>
      </c>
      <c r="H31" s="19">
        <v>7605.62542</v>
      </c>
      <c r="I31" s="19">
        <v>46420.90919</v>
      </c>
      <c r="J31" s="14"/>
      <c r="K31" s="19">
        <v>0</v>
      </c>
      <c r="L31" s="19">
        <v>0</v>
      </c>
      <c r="M31" s="19">
        <v>0</v>
      </c>
      <c r="N31" s="14"/>
      <c r="O31" s="19">
        <v>3260</v>
      </c>
      <c r="P31" s="19">
        <v>2021</v>
      </c>
      <c r="Q31" s="19">
        <v>27452</v>
      </c>
      <c r="R31" s="14"/>
      <c r="S31" s="19">
        <v>2201</v>
      </c>
      <c r="T31" s="19">
        <v>3128</v>
      </c>
      <c r="U31" s="19">
        <v>7244</v>
      </c>
      <c r="V31" s="14"/>
      <c r="W31" s="19">
        <v>611</v>
      </c>
      <c r="X31" s="19">
        <v>911</v>
      </c>
      <c r="Y31" s="19">
        <v>1673</v>
      </c>
      <c r="Z31" s="14"/>
      <c r="AA31" s="19">
        <v>0</v>
      </c>
      <c r="AB31" s="19">
        <v>0</v>
      </c>
      <c r="AC31" s="19">
        <v>0</v>
      </c>
      <c r="AD31" s="14"/>
      <c r="AE31" s="19">
        <v>7200</v>
      </c>
      <c r="AF31" s="19">
        <v>2513</v>
      </c>
      <c r="AG31" s="19">
        <v>172769</v>
      </c>
      <c r="AH31" s="14"/>
      <c r="AI31" s="19">
        <v>1735</v>
      </c>
      <c r="AJ31" s="19">
        <v>2037.49003</v>
      </c>
      <c r="AK31" s="19">
        <v>9724.71319</v>
      </c>
      <c r="AL31" s="14"/>
      <c r="AM31" s="19">
        <v>698</v>
      </c>
      <c r="AN31" s="19">
        <v>663.465</v>
      </c>
      <c r="AO31" s="19">
        <v>4077.9609999999993</v>
      </c>
      <c r="AP31" s="14"/>
      <c r="AQ31" s="19">
        <f aca="true" t="shared" si="4" ref="AQ31:AS35">+AM31+AI31+AE31+AA31+W31+S31+O31+K31+G31+C31</f>
        <v>45011</v>
      </c>
      <c r="AR31" s="19">
        <f t="shared" si="4"/>
        <v>35620.84002</v>
      </c>
      <c r="AS31" s="19">
        <f t="shared" si="4"/>
        <v>491368.678286</v>
      </c>
      <c r="AT31" s="14"/>
      <c r="AU31" s="25"/>
      <c r="AV31" s="25"/>
      <c r="AW31" s="25"/>
      <c r="AX31" s="25"/>
      <c r="AY31" s="19"/>
      <c r="AZ31" s="19"/>
      <c r="BA31" s="19"/>
      <c r="BB31" s="19"/>
      <c r="BC31" s="19"/>
      <c r="BD31" s="19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ht="12.75" customHeight="1">
      <c r="A32" s="10"/>
      <c r="B32" s="10" t="s">
        <v>16</v>
      </c>
      <c r="C32" s="19">
        <v>398</v>
      </c>
      <c r="D32" s="19">
        <v>550.4622099999999</v>
      </c>
      <c r="E32" s="19">
        <v>18553.09545</v>
      </c>
      <c r="F32" s="14"/>
      <c r="G32" s="19">
        <v>978</v>
      </c>
      <c r="H32" s="19">
        <v>5575.44754</v>
      </c>
      <c r="I32" s="19">
        <v>12465.286329999999</v>
      </c>
      <c r="J32" s="14">
        <v>742.41841</v>
      </c>
      <c r="K32" s="19">
        <v>0</v>
      </c>
      <c r="L32" s="19">
        <v>0</v>
      </c>
      <c r="M32" s="19">
        <v>0</v>
      </c>
      <c r="N32" s="14"/>
      <c r="O32" s="19">
        <v>344</v>
      </c>
      <c r="P32" s="19">
        <v>5780</v>
      </c>
      <c r="Q32" s="19">
        <v>24626</v>
      </c>
      <c r="R32" s="14"/>
      <c r="S32" s="19">
        <v>329</v>
      </c>
      <c r="T32" s="19">
        <v>2391</v>
      </c>
      <c r="U32" s="19">
        <v>321</v>
      </c>
      <c r="V32" s="14"/>
      <c r="W32" s="19">
        <v>248</v>
      </c>
      <c r="X32" s="19">
        <v>1335</v>
      </c>
      <c r="Y32" s="19">
        <v>4706</v>
      </c>
      <c r="Z32" s="14"/>
      <c r="AA32" s="19">
        <v>0</v>
      </c>
      <c r="AB32" s="19">
        <v>0</v>
      </c>
      <c r="AC32" s="19">
        <v>0</v>
      </c>
      <c r="AD32" s="14"/>
      <c r="AE32" s="19">
        <v>256</v>
      </c>
      <c r="AF32" s="19">
        <v>631</v>
      </c>
      <c r="AG32" s="19">
        <v>10271</v>
      </c>
      <c r="AH32" s="14"/>
      <c r="AI32" s="19">
        <v>204</v>
      </c>
      <c r="AJ32" s="19">
        <v>796.6839</v>
      </c>
      <c r="AK32" s="19">
        <v>739.0949</v>
      </c>
      <c r="AL32" s="14"/>
      <c r="AM32" s="19">
        <v>252</v>
      </c>
      <c r="AN32" s="19">
        <v>744.73</v>
      </c>
      <c r="AO32" s="19">
        <v>8223.618</v>
      </c>
      <c r="AP32" s="14"/>
      <c r="AQ32" s="19">
        <f t="shared" si="4"/>
        <v>3009</v>
      </c>
      <c r="AR32" s="19">
        <f t="shared" si="4"/>
        <v>17804.323650000002</v>
      </c>
      <c r="AS32" s="19">
        <f t="shared" si="4"/>
        <v>79905.09468000001</v>
      </c>
      <c r="AT32" s="14"/>
      <c r="AU32" s="25"/>
      <c r="AV32" s="25"/>
      <c r="AW32" s="25"/>
      <c r="AX32" s="25"/>
      <c r="AY32" s="19"/>
      <c r="AZ32" s="19"/>
      <c r="BA32" s="19"/>
      <c r="BB32" s="19"/>
      <c r="BC32" s="19"/>
      <c r="BD32" s="19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 ht="12.75" customHeight="1">
      <c r="A33" s="10"/>
      <c r="B33" s="10" t="s">
        <v>17</v>
      </c>
      <c r="C33" s="19">
        <v>12226</v>
      </c>
      <c r="D33" s="19">
        <v>3794.6253899999997</v>
      </c>
      <c r="E33" s="19">
        <v>22036.34605</v>
      </c>
      <c r="F33" s="14"/>
      <c r="G33" s="19">
        <v>2265</v>
      </c>
      <c r="H33" s="19">
        <v>4527.46797</v>
      </c>
      <c r="I33" s="19">
        <v>11766.603060000003</v>
      </c>
      <c r="J33" s="14"/>
      <c r="K33" s="19">
        <v>538</v>
      </c>
      <c r="L33" s="19">
        <v>434.372</v>
      </c>
      <c r="M33" s="19">
        <v>892.451</v>
      </c>
      <c r="N33" s="14"/>
      <c r="O33" s="19">
        <v>16362</v>
      </c>
      <c r="P33" s="19">
        <v>13507</v>
      </c>
      <c r="Q33" s="19">
        <v>71928</v>
      </c>
      <c r="R33" s="14"/>
      <c r="S33" s="19">
        <v>7709</v>
      </c>
      <c r="T33" s="19">
        <v>7702</v>
      </c>
      <c r="U33" s="19">
        <v>3731</v>
      </c>
      <c r="V33" s="14"/>
      <c r="W33" s="19">
        <v>375</v>
      </c>
      <c r="X33" s="19">
        <v>394.2105263157895</v>
      </c>
      <c r="Y33" s="19">
        <v>4746</v>
      </c>
      <c r="Z33" s="14"/>
      <c r="AA33" s="19">
        <v>855</v>
      </c>
      <c r="AB33" s="19">
        <v>393</v>
      </c>
      <c r="AC33" s="19">
        <v>1940</v>
      </c>
      <c r="AD33" s="14"/>
      <c r="AE33" s="19">
        <v>9722</v>
      </c>
      <c r="AF33" s="19">
        <v>6306</v>
      </c>
      <c r="AG33" s="19">
        <v>68841</v>
      </c>
      <c r="AH33" s="14"/>
      <c r="AI33" s="19">
        <v>611</v>
      </c>
      <c r="AJ33" s="19">
        <v>559.12233</v>
      </c>
      <c r="AK33" s="19">
        <v>946.45455</v>
      </c>
      <c r="AL33" s="14"/>
      <c r="AM33" s="19">
        <v>5507</v>
      </c>
      <c r="AN33" s="19">
        <v>8843</v>
      </c>
      <c r="AO33" s="19">
        <v>7620</v>
      </c>
      <c r="AP33" s="14"/>
      <c r="AQ33" s="19">
        <f t="shared" si="4"/>
        <v>56170</v>
      </c>
      <c r="AR33" s="19">
        <f t="shared" si="4"/>
        <v>46460.79821631579</v>
      </c>
      <c r="AS33" s="19">
        <f t="shared" si="4"/>
        <v>194447.85465999998</v>
      </c>
      <c r="AT33" s="14"/>
      <c r="AU33" s="25"/>
      <c r="AV33" s="25"/>
      <c r="AW33" s="25"/>
      <c r="AX33" s="25"/>
      <c r="AY33" s="19"/>
      <c r="AZ33" s="19"/>
      <c r="BA33" s="19"/>
      <c r="BB33" s="19"/>
      <c r="BC33" s="19"/>
      <c r="BD33" s="19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 ht="12.75" customHeight="1">
      <c r="A34" s="10"/>
      <c r="B34" s="10" t="s">
        <v>18</v>
      </c>
      <c r="C34" s="15">
        <v>275</v>
      </c>
      <c r="D34" s="15">
        <v>242.69871</v>
      </c>
      <c r="E34" s="15">
        <v>114.3</v>
      </c>
      <c r="F34" s="16"/>
      <c r="G34" s="15">
        <v>810</v>
      </c>
      <c r="H34" s="15">
        <v>3160.1698800000004</v>
      </c>
      <c r="I34" s="15">
        <v>217.31607000000002</v>
      </c>
      <c r="J34" s="16">
        <v>0</v>
      </c>
      <c r="K34" s="15">
        <v>52</v>
      </c>
      <c r="L34" s="15">
        <v>116.12</v>
      </c>
      <c r="M34" s="15">
        <v>19.683000000000003</v>
      </c>
      <c r="N34" s="16"/>
      <c r="O34" s="15">
        <v>865</v>
      </c>
      <c r="P34" s="15">
        <v>5725</v>
      </c>
      <c r="Q34" s="15">
        <v>3231</v>
      </c>
      <c r="R34" s="16"/>
      <c r="S34" s="15">
        <v>436</v>
      </c>
      <c r="T34" s="15">
        <v>1025</v>
      </c>
      <c r="U34" s="15">
        <v>114</v>
      </c>
      <c r="V34" s="16"/>
      <c r="W34" s="15">
        <v>191</v>
      </c>
      <c r="X34" s="15">
        <v>1296</v>
      </c>
      <c r="Y34" s="15">
        <v>16.789473684210527</v>
      </c>
      <c r="Z34" s="16"/>
      <c r="AA34" s="15">
        <v>0</v>
      </c>
      <c r="AB34" s="15">
        <v>0</v>
      </c>
      <c r="AC34" s="15">
        <v>0</v>
      </c>
      <c r="AD34" s="16"/>
      <c r="AE34" s="15">
        <v>779</v>
      </c>
      <c r="AF34" s="15">
        <v>1288</v>
      </c>
      <c r="AG34" s="15">
        <v>554</v>
      </c>
      <c r="AH34" s="16"/>
      <c r="AI34" s="15">
        <v>82</v>
      </c>
      <c r="AJ34" s="15">
        <v>142.15589</v>
      </c>
      <c r="AK34" s="15">
        <v>100</v>
      </c>
      <c r="AL34" s="16"/>
      <c r="AM34" s="15">
        <v>1902</v>
      </c>
      <c r="AN34" s="15">
        <v>4468</v>
      </c>
      <c r="AO34" s="15">
        <v>153</v>
      </c>
      <c r="AP34" s="16"/>
      <c r="AQ34" s="15">
        <f t="shared" si="4"/>
        <v>5392</v>
      </c>
      <c r="AR34" s="15">
        <f t="shared" si="4"/>
        <v>17463.144480000003</v>
      </c>
      <c r="AS34" s="15">
        <f t="shared" si="4"/>
        <v>4520.088543684211</v>
      </c>
      <c r="AT34" s="16"/>
      <c r="AU34" s="25"/>
      <c r="AV34" s="25"/>
      <c r="AW34" s="25"/>
      <c r="AX34" s="25"/>
      <c r="AY34" s="19"/>
      <c r="AZ34" s="19"/>
      <c r="BA34" s="19"/>
      <c r="BB34" s="19"/>
      <c r="BC34" s="19"/>
      <c r="BD34" s="19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 ht="12.75" customHeight="1">
      <c r="A35" s="10"/>
      <c r="B35" s="10" t="s">
        <v>1</v>
      </c>
      <c r="C35" s="19">
        <v>36822</v>
      </c>
      <c r="D35" s="19">
        <v>21329.045880000005</v>
      </c>
      <c r="E35" s="19">
        <v>262710.836406</v>
      </c>
      <c r="F35" s="14"/>
      <c r="G35" s="19">
        <v>9436</v>
      </c>
      <c r="H35" s="19">
        <v>20868.710810000004</v>
      </c>
      <c r="I35" s="19">
        <v>70870.11465</v>
      </c>
      <c r="J35" s="14">
        <v>742.41841</v>
      </c>
      <c r="K35" s="19">
        <v>590</v>
      </c>
      <c r="L35" s="19">
        <v>550.492</v>
      </c>
      <c r="M35" s="19">
        <v>912.134</v>
      </c>
      <c r="N35" s="14"/>
      <c r="O35" s="19">
        <v>20831</v>
      </c>
      <c r="P35" s="19">
        <v>27033</v>
      </c>
      <c r="Q35" s="19">
        <v>127237</v>
      </c>
      <c r="R35" s="14"/>
      <c r="S35" s="19">
        <v>10675</v>
      </c>
      <c r="T35" s="19">
        <v>14246</v>
      </c>
      <c r="U35" s="19">
        <v>11410</v>
      </c>
      <c r="V35" s="14"/>
      <c r="W35" s="19">
        <v>1425</v>
      </c>
      <c r="X35" s="19">
        <v>3936.2105263157896</v>
      </c>
      <c r="Y35" s="19">
        <v>11141.78947368421</v>
      </c>
      <c r="Z35" s="14"/>
      <c r="AA35" s="19">
        <v>855</v>
      </c>
      <c r="AB35" s="19">
        <v>393</v>
      </c>
      <c r="AC35" s="19">
        <v>1940</v>
      </c>
      <c r="AD35" s="14"/>
      <c r="AE35" s="19">
        <v>17957</v>
      </c>
      <c r="AF35" s="19">
        <v>10738</v>
      </c>
      <c r="AG35" s="19">
        <v>252435</v>
      </c>
      <c r="AH35" s="14"/>
      <c r="AI35" s="19">
        <v>2632</v>
      </c>
      <c r="AJ35" s="19">
        <v>3535.45215</v>
      </c>
      <c r="AK35" s="19">
        <v>11510.26264</v>
      </c>
      <c r="AL35" s="14"/>
      <c r="AM35" s="19">
        <v>8359</v>
      </c>
      <c r="AN35" s="19">
        <v>14719.195</v>
      </c>
      <c r="AO35" s="19">
        <v>20074.578999999998</v>
      </c>
      <c r="AP35" s="14"/>
      <c r="AQ35" s="19">
        <f t="shared" si="4"/>
        <v>109582</v>
      </c>
      <c r="AR35" s="19">
        <f t="shared" si="4"/>
        <v>117349.1063663158</v>
      </c>
      <c r="AS35" s="19">
        <f t="shared" si="4"/>
        <v>770241.7161696842</v>
      </c>
      <c r="AT35" s="14"/>
      <c r="AU35" s="25"/>
      <c r="AV35" s="25"/>
      <c r="AW35" s="25"/>
      <c r="AX35" s="25"/>
      <c r="AY35" s="19"/>
      <c r="AZ35" s="19"/>
      <c r="BA35" s="19"/>
      <c r="BB35" s="19"/>
      <c r="BC35" s="19"/>
      <c r="BD35" s="19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1"/>
      <c r="AN36" s="21"/>
      <c r="AO36" s="21"/>
      <c r="AP36" s="21"/>
      <c r="AQ36" s="25"/>
      <c r="AR36" s="25"/>
      <c r="AS36" s="21"/>
      <c r="AT36" s="21"/>
      <c r="AU36" s="25"/>
      <c r="AV36" s="25"/>
      <c r="AW36" s="25"/>
      <c r="AX36" s="25"/>
      <c r="AY36" s="25"/>
      <c r="AZ36" s="25"/>
      <c r="BA36" s="25"/>
      <c r="BB36" s="25"/>
      <c r="BC36" s="25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</row>
    <row r="38" spans="1:137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</row>
    <row r="39" spans="1:137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</row>
    <row r="40" spans="1:137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</row>
    <row r="41" spans="1:137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137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</row>
    <row r="43" spans="1:137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</row>
    <row r="44" spans="1:137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</row>
    <row r="45" spans="1:137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</row>
    <row r="46" spans="1:137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</row>
    <row r="47" spans="1:137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</row>
    <row r="48" spans="1:137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137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</row>
    <row r="50" spans="1:137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</row>
    <row r="51" spans="1:137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</row>
    <row r="52" spans="1:137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</row>
    <row r="53" spans="1:137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</row>
    <row r="54" spans="1:137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</row>
    <row r="55" spans="1:137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</row>
    <row r="56" spans="1:137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</row>
    <row r="57" spans="1:137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</row>
    <row r="58" spans="1:137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</row>
    <row r="59" spans="1:137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</row>
    <row r="60" spans="2:137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</row>
    <row r="61" spans="2:53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2:53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2:53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2:53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2:53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2:53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2:53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2:53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</sheetData>
  <sheetProtection/>
  <dataValidations count="4">
    <dataValidation type="decimal" showErrorMessage="1" errorTitle="Solussa on kaava" error="Sisältöä ei saa muuttaa!" sqref="C35:AP35 AT35">
      <formula1>SUM(C31:C34)</formula1>
      <formula2>SUM(C31:C34)</formula2>
    </dataValidation>
    <dataValidation type="decimal" showErrorMessage="1" errorTitle="Solussa on kaava" error="Sisältöä ei saa muuttaa!" sqref="AT31 C31:AP31 C33:AP33 AT33">
      <formula1>AT5+AT12+AT19</formula1>
      <formula2>AT5+AT12+AT19</formula2>
    </dataValidation>
    <dataValidation type="decimal" showErrorMessage="1" errorTitle="Solussa on kaava" error="Sisältöä ei saa muuttaa!" sqref="C34:AP34 AT34">
      <formula1>C8+C15+C22+C27</formula1>
      <formula2>C8+C15+C22+C27</formula2>
    </dataValidation>
    <dataValidation type="decimal" showErrorMessage="1" errorTitle="Solussa on kaava" error="Sisältöä ei saa muuttaa!" sqref="C32:AP32 AT32">
      <formula1>C6+C13+C20+C26</formula1>
      <formula2>C6+C13+C20+C26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G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customWidth="1"/>
    <col min="15" max="15" width="10.28125" style="0" customWidth="1"/>
    <col min="16" max="16" width="8.710937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  <col min="42" max="42" width="12.57421875" style="0" customWidth="1"/>
    <col min="46" max="46" width="12.57421875" style="0" customWidth="1"/>
  </cols>
  <sheetData>
    <row r="1" spans="1:46" ht="12.75">
      <c r="A1" s="4" t="s">
        <v>47</v>
      </c>
      <c r="B1" s="5"/>
      <c r="C1" s="11" t="s">
        <v>46</v>
      </c>
      <c r="D1" s="12"/>
      <c r="E1" s="12"/>
      <c r="F1" s="22"/>
      <c r="G1" s="11" t="s">
        <v>31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10</v>
      </c>
      <c r="X1" s="12"/>
      <c r="Y1" s="12"/>
      <c r="Z1" s="22"/>
      <c r="AA1" s="11" t="s">
        <v>37</v>
      </c>
      <c r="AB1" s="12"/>
      <c r="AC1" s="12"/>
      <c r="AD1" s="22"/>
      <c r="AE1" s="11" t="s">
        <v>35</v>
      </c>
      <c r="AF1" s="12"/>
      <c r="AG1" s="12"/>
      <c r="AH1" s="22"/>
      <c r="AI1" s="11" t="s">
        <v>32</v>
      </c>
      <c r="AJ1" s="12"/>
      <c r="AK1" s="12"/>
      <c r="AL1" s="22"/>
      <c r="AM1" s="11" t="s">
        <v>42</v>
      </c>
      <c r="AN1" s="12"/>
      <c r="AO1" s="12"/>
      <c r="AP1" s="22"/>
      <c r="AQ1" s="11" t="s">
        <v>1</v>
      </c>
      <c r="AR1" s="12"/>
      <c r="AS1" s="12"/>
      <c r="AT1" s="22"/>
    </row>
    <row r="2" spans="1:137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1:137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</row>
    <row r="4" spans="1:137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19"/>
      <c r="AN4" s="19"/>
      <c r="AO4" s="19"/>
      <c r="AP4" s="14"/>
      <c r="AQ4" s="20"/>
      <c r="AR4" s="20"/>
      <c r="AS4" s="20"/>
      <c r="AT4" s="14"/>
      <c r="AU4" s="20"/>
      <c r="AV4" s="20"/>
      <c r="AW4" s="20"/>
      <c r="AX4" s="20"/>
      <c r="AY4" s="20"/>
      <c r="AZ4" s="20"/>
      <c r="BA4" s="20"/>
      <c r="BB4" s="20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ht="12.75" customHeight="1">
      <c r="A5" s="1"/>
      <c r="B5" s="10" t="s">
        <v>15</v>
      </c>
      <c r="C5" s="19">
        <v>21021</v>
      </c>
      <c r="D5" s="19">
        <v>21083.40418</v>
      </c>
      <c r="E5" s="19">
        <v>268657.349976</v>
      </c>
      <c r="F5" s="14"/>
      <c r="G5" s="19">
        <v>3982</v>
      </c>
      <c r="H5" s="19">
        <v>2710.7374700000005</v>
      </c>
      <c r="I5" s="19">
        <v>56768.92693</v>
      </c>
      <c r="J5" s="14"/>
      <c r="K5" s="19">
        <v>0</v>
      </c>
      <c r="L5" s="19">
        <v>0</v>
      </c>
      <c r="M5" s="19">
        <v>0</v>
      </c>
      <c r="N5" s="14"/>
      <c r="O5" s="19">
        <v>2508</v>
      </c>
      <c r="P5" s="19">
        <v>398</v>
      </c>
      <c r="Q5" s="19">
        <v>29115</v>
      </c>
      <c r="R5" s="14"/>
      <c r="S5" s="19">
        <v>1239</v>
      </c>
      <c r="T5" s="19">
        <v>756</v>
      </c>
      <c r="U5" s="19">
        <v>10850</v>
      </c>
      <c r="V5" s="14"/>
      <c r="W5" s="19">
        <v>447</v>
      </c>
      <c r="X5" s="19">
        <v>653</v>
      </c>
      <c r="Y5" s="19">
        <v>2206</v>
      </c>
      <c r="Z5" s="14"/>
      <c r="AA5" s="19">
        <v>0</v>
      </c>
      <c r="AB5" s="19">
        <v>0</v>
      </c>
      <c r="AC5" s="19">
        <v>0</v>
      </c>
      <c r="AD5" s="14"/>
      <c r="AE5" s="19">
        <v>7833</v>
      </c>
      <c r="AF5" s="19">
        <v>489</v>
      </c>
      <c r="AG5" s="19">
        <v>229774</v>
      </c>
      <c r="AH5" s="14"/>
      <c r="AI5" s="19">
        <v>1230</v>
      </c>
      <c r="AJ5" s="19">
        <v>1244.0023099999999</v>
      </c>
      <c r="AK5" s="19">
        <v>12233.620760000002</v>
      </c>
      <c r="AL5" s="14"/>
      <c r="AM5" s="19">
        <v>503</v>
      </c>
      <c r="AN5" s="19">
        <v>193.56400000000005</v>
      </c>
      <c r="AO5" s="19">
        <v>5012.321</v>
      </c>
      <c r="AP5" s="14"/>
      <c r="AQ5" s="19">
        <v>38763</v>
      </c>
      <c r="AR5" s="19">
        <v>27527.70796</v>
      </c>
      <c r="AS5" s="19">
        <v>614617.218666</v>
      </c>
      <c r="AT5" s="14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3</v>
      </c>
      <c r="H6" s="19">
        <v>0</v>
      </c>
      <c r="I6" s="19">
        <v>160.21461</v>
      </c>
      <c r="J6" s="14"/>
      <c r="K6" s="19">
        <v>0</v>
      </c>
      <c r="L6" s="19">
        <v>0</v>
      </c>
      <c r="M6" s="19">
        <v>0</v>
      </c>
      <c r="N6" s="14"/>
      <c r="O6" s="19">
        <v>19</v>
      </c>
      <c r="P6" s="19">
        <v>39</v>
      </c>
      <c r="Q6" s="19">
        <v>0</v>
      </c>
      <c r="R6" s="14"/>
      <c r="S6" s="19">
        <v>23</v>
      </c>
      <c r="T6" s="19">
        <v>50</v>
      </c>
      <c r="U6" s="19">
        <v>50</v>
      </c>
      <c r="V6" s="14"/>
      <c r="W6" s="19">
        <v>22</v>
      </c>
      <c r="X6" s="19">
        <v>77</v>
      </c>
      <c r="Y6" s="19">
        <v>785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12</v>
      </c>
      <c r="AJ6" s="19">
        <v>2.66156</v>
      </c>
      <c r="AK6" s="19">
        <v>1738.36</v>
      </c>
      <c r="AL6" s="14"/>
      <c r="AM6" s="19">
        <v>15</v>
      </c>
      <c r="AN6" s="19">
        <v>16.3</v>
      </c>
      <c r="AO6" s="19">
        <v>310.25</v>
      </c>
      <c r="AP6" s="14"/>
      <c r="AQ6" s="19">
        <v>94</v>
      </c>
      <c r="AR6" s="19">
        <v>184.96156000000002</v>
      </c>
      <c r="AS6" s="19">
        <v>3043.8246099999997</v>
      </c>
      <c r="AT6" s="1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ht="12.75" customHeight="1">
      <c r="A7" s="1"/>
      <c r="B7" s="8" t="s">
        <v>17</v>
      </c>
      <c r="C7" s="19">
        <v>5193</v>
      </c>
      <c r="D7" s="19">
        <v>3005.00688</v>
      </c>
      <c r="E7" s="19">
        <v>42920.84891</v>
      </c>
      <c r="F7" s="14"/>
      <c r="G7" s="19">
        <v>1351</v>
      </c>
      <c r="H7" s="19">
        <v>2285.67669</v>
      </c>
      <c r="I7" s="19">
        <v>17414.682630000003</v>
      </c>
      <c r="J7" s="14"/>
      <c r="K7" s="19">
        <v>109</v>
      </c>
      <c r="L7" s="19">
        <v>43.712</v>
      </c>
      <c r="M7" s="19">
        <v>1119.615</v>
      </c>
      <c r="N7" s="14"/>
      <c r="O7" s="19">
        <v>7255</v>
      </c>
      <c r="P7" s="19">
        <v>1661</v>
      </c>
      <c r="Q7" s="19">
        <v>127168</v>
      </c>
      <c r="R7" s="14"/>
      <c r="S7" s="19">
        <v>1554</v>
      </c>
      <c r="T7" s="19">
        <v>1909</v>
      </c>
      <c r="U7" s="19">
        <v>8365</v>
      </c>
      <c r="V7" s="14"/>
      <c r="W7" s="19">
        <v>204</v>
      </c>
      <c r="X7" s="19">
        <v>205.21052631578948</v>
      </c>
      <c r="Y7" s="19">
        <v>11453</v>
      </c>
      <c r="Z7" s="14"/>
      <c r="AA7" s="19">
        <v>153</v>
      </c>
      <c r="AB7" s="19">
        <v>377</v>
      </c>
      <c r="AC7" s="19">
        <v>3161</v>
      </c>
      <c r="AD7" s="14"/>
      <c r="AE7" s="19">
        <v>4293</v>
      </c>
      <c r="AF7" s="19">
        <v>622</v>
      </c>
      <c r="AG7" s="19">
        <v>127769</v>
      </c>
      <c r="AH7" s="14"/>
      <c r="AI7" s="19">
        <v>289</v>
      </c>
      <c r="AJ7" s="19">
        <v>297.32615</v>
      </c>
      <c r="AK7" s="19">
        <v>2048.68095</v>
      </c>
      <c r="AL7" s="14"/>
      <c r="AM7" s="19">
        <v>1021</v>
      </c>
      <c r="AN7" s="19">
        <v>851</v>
      </c>
      <c r="AO7" s="19">
        <v>12407</v>
      </c>
      <c r="AP7" s="14"/>
      <c r="AQ7" s="19">
        <v>21422</v>
      </c>
      <c r="AR7" s="19">
        <v>11256.932246315791</v>
      </c>
      <c r="AS7" s="19">
        <v>353826.82749</v>
      </c>
      <c r="AT7" s="14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9</v>
      </c>
      <c r="H8" s="15">
        <v>0</v>
      </c>
      <c r="I8" s="15">
        <v>439.49068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17</v>
      </c>
      <c r="T8" s="15">
        <v>9</v>
      </c>
      <c r="U8" s="15">
        <v>195</v>
      </c>
      <c r="V8" s="16"/>
      <c r="W8" s="15">
        <v>4</v>
      </c>
      <c r="X8" s="15">
        <v>16</v>
      </c>
      <c r="Y8" s="15">
        <v>113.78947368421052</v>
      </c>
      <c r="Z8" s="16"/>
      <c r="AA8" s="15">
        <v>0</v>
      </c>
      <c r="AB8" s="15">
        <v>0</v>
      </c>
      <c r="AC8" s="15">
        <v>0</v>
      </c>
      <c r="AD8" s="16"/>
      <c r="AE8" s="15">
        <v>13</v>
      </c>
      <c r="AF8" s="15">
        <v>3</v>
      </c>
      <c r="AG8" s="15">
        <v>660</v>
      </c>
      <c r="AH8" s="16"/>
      <c r="AI8" s="15">
        <v>4</v>
      </c>
      <c r="AJ8" s="15">
        <v>4</v>
      </c>
      <c r="AK8" s="15">
        <v>125</v>
      </c>
      <c r="AL8" s="16"/>
      <c r="AM8" s="15">
        <v>0</v>
      </c>
      <c r="AN8" s="15">
        <v>0</v>
      </c>
      <c r="AO8" s="15">
        <v>0</v>
      </c>
      <c r="AP8" s="16"/>
      <c r="AQ8" s="15">
        <v>47</v>
      </c>
      <c r="AR8" s="15">
        <v>32</v>
      </c>
      <c r="AS8" s="15">
        <v>1533.2801536842105</v>
      </c>
      <c r="AT8" s="16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ht="12.75" customHeight="1">
      <c r="A9" s="2"/>
      <c r="B9" s="9" t="s">
        <v>1</v>
      </c>
      <c r="C9" s="19">
        <v>26214</v>
      </c>
      <c r="D9" s="19">
        <v>24088.411060000002</v>
      </c>
      <c r="E9" s="19">
        <v>311578.198886</v>
      </c>
      <c r="F9" s="14"/>
      <c r="G9" s="19">
        <v>5345</v>
      </c>
      <c r="H9" s="19">
        <v>4996.41416</v>
      </c>
      <c r="I9" s="19">
        <v>74783.31485000001</v>
      </c>
      <c r="J9" s="14"/>
      <c r="K9" s="19">
        <v>109</v>
      </c>
      <c r="L9" s="19">
        <v>43.712</v>
      </c>
      <c r="M9" s="19">
        <v>1119.615</v>
      </c>
      <c r="N9" s="14"/>
      <c r="O9" s="19">
        <v>9782</v>
      </c>
      <c r="P9" s="19">
        <v>2098</v>
      </c>
      <c r="Q9" s="19">
        <v>156283</v>
      </c>
      <c r="R9" s="14"/>
      <c r="S9" s="19">
        <v>2833</v>
      </c>
      <c r="T9" s="19">
        <v>2724</v>
      </c>
      <c r="U9" s="19">
        <v>19460</v>
      </c>
      <c r="V9" s="14"/>
      <c r="W9" s="19">
        <v>677</v>
      </c>
      <c r="X9" s="19">
        <v>951.2105263157895</v>
      </c>
      <c r="Y9" s="19">
        <v>14557.78947368421</v>
      </c>
      <c r="Z9" s="14"/>
      <c r="AA9" s="19">
        <v>153</v>
      </c>
      <c r="AB9" s="19">
        <v>377</v>
      </c>
      <c r="AC9" s="19">
        <v>3161</v>
      </c>
      <c r="AD9" s="14"/>
      <c r="AE9" s="19">
        <v>12139</v>
      </c>
      <c r="AF9" s="19">
        <v>1114</v>
      </c>
      <c r="AG9" s="19">
        <v>358203</v>
      </c>
      <c r="AH9" s="14"/>
      <c r="AI9" s="19">
        <v>1535</v>
      </c>
      <c r="AJ9" s="19">
        <v>1547.9900199999997</v>
      </c>
      <c r="AK9" s="19">
        <v>16145.661710000002</v>
      </c>
      <c r="AL9" s="14"/>
      <c r="AM9" s="19">
        <v>1539</v>
      </c>
      <c r="AN9" s="19">
        <v>1060.864</v>
      </c>
      <c r="AO9" s="19">
        <v>17729.571</v>
      </c>
      <c r="AP9" s="14"/>
      <c r="AQ9" s="19">
        <v>60326</v>
      </c>
      <c r="AR9" s="19">
        <v>39001.60176631579</v>
      </c>
      <c r="AS9" s="19">
        <v>973021.1509196841</v>
      </c>
      <c r="AT9" s="14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9"/>
      <c r="AW10" s="19"/>
      <c r="AX10" s="19"/>
      <c r="AY10" s="19"/>
      <c r="AZ10" s="19"/>
      <c r="BA10" s="19"/>
      <c r="BB10" s="19"/>
      <c r="BC10" s="19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9"/>
      <c r="AW11" s="19"/>
      <c r="AX11" s="19"/>
      <c r="AY11" s="19"/>
      <c r="AZ11" s="19"/>
      <c r="BA11" s="19"/>
      <c r="BB11" s="19"/>
      <c r="BC11" s="19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476</v>
      </c>
      <c r="H12" s="19">
        <v>0</v>
      </c>
      <c r="I12" s="19">
        <v>4880.68958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v>476</v>
      </c>
      <c r="AR12" s="19">
        <v>0</v>
      </c>
      <c r="AS12" s="19">
        <v>4880.68958</v>
      </c>
      <c r="AT12" s="14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2.75" customHeight="1">
      <c r="A13" s="1"/>
      <c r="B13" s="10" t="s">
        <v>16</v>
      </c>
      <c r="C13" s="19">
        <v>63</v>
      </c>
      <c r="D13" s="19">
        <v>0</v>
      </c>
      <c r="E13" s="19">
        <v>22657.09545</v>
      </c>
      <c r="F13" s="14"/>
      <c r="G13" s="19">
        <v>0</v>
      </c>
      <c r="H13" s="19">
        <v>0</v>
      </c>
      <c r="I13" s="19">
        <v>0</v>
      </c>
      <c r="J13" s="14"/>
      <c r="K13" s="19">
        <v>0</v>
      </c>
      <c r="L13" s="19">
        <v>0</v>
      </c>
      <c r="M13" s="19">
        <v>0</v>
      </c>
      <c r="N13" s="14"/>
      <c r="O13" s="19">
        <v>16</v>
      </c>
      <c r="P13" s="19">
        <v>0</v>
      </c>
      <c r="Q13" s="19">
        <v>3226</v>
      </c>
      <c r="R13" s="14"/>
      <c r="S13" s="19">
        <v>0</v>
      </c>
      <c r="T13" s="19">
        <v>0</v>
      </c>
      <c r="U13" s="19">
        <v>0</v>
      </c>
      <c r="V13" s="14"/>
      <c r="W13" s="19">
        <v>11</v>
      </c>
      <c r="X13" s="19">
        <v>0</v>
      </c>
      <c r="Y13" s="19">
        <v>7200</v>
      </c>
      <c r="Z13" s="14"/>
      <c r="AA13" s="19">
        <v>0</v>
      </c>
      <c r="AB13" s="19">
        <v>0</v>
      </c>
      <c r="AC13" s="19">
        <v>0</v>
      </c>
      <c r="AD13" s="14"/>
      <c r="AE13" s="19">
        <v>29</v>
      </c>
      <c r="AF13" s="19">
        <v>0</v>
      </c>
      <c r="AG13" s="19">
        <v>12746</v>
      </c>
      <c r="AH13" s="14"/>
      <c r="AI13" s="19">
        <v>1</v>
      </c>
      <c r="AJ13" s="19">
        <v>0</v>
      </c>
      <c r="AK13" s="19">
        <v>400</v>
      </c>
      <c r="AL13" s="14"/>
      <c r="AM13" s="19">
        <v>27</v>
      </c>
      <c r="AN13" s="19">
        <v>0</v>
      </c>
      <c r="AO13" s="19">
        <v>9949</v>
      </c>
      <c r="AP13" s="14"/>
      <c r="AQ13" s="19">
        <v>147</v>
      </c>
      <c r="AR13" s="19">
        <v>0</v>
      </c>
      <c r="AS13" s="19">
        <v>56178.09545</v>
      </c>
      <c r="AT13" s="14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v>0</v>
      </c>
      <c r="AR14" s="19">
        <v>0</v>
      </c>
      <c r="AS14" s="19">
        <v>0</v>
      </c>
      <c r="AT14" s="14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ht="12.75" customHeight="1">
      <c r="A15" s="1"/>
      <c r="B15" s="8" t="s">
        <v>18</v>
      </c>
      <c r="C15" s="15">
        <v>10</v>
      </c>
      <c r="D15" s="15">
        <v>0</v>
      </c>
      <c r="E15" s="15">
        <v>4694.21695</v>
      </c>
      <c r="F15" s="16"/>
      <c r="G15" s="15">
        <v>0</v>
      </c>
      <c r="H15" s="15">
        <v>0</v>
      </c>
      <c r="I15" s="15">
        <v>0</v>
      </c>
      <c r="J15" s="16"/>
      <c r="K15" s="15">
        <v>0</v>
      </c>
      <c r="L15" s="15">
        <v>0</v>
      </c>
      <c r="M15" s="15">
        <v>0</v>
      </c>
      <c r="N15" s="16"/>
      <c r="O15" s="15">
        <v>17</v>
      </c>
      <c r="P15" s="15">
        <v>0</v>
      </c>
      <c r="Q15" s="15">
        <v>3726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v>27</v>
      </c>
      <c r="AR15" s="15">
        <v>0</v>
      </c>
      <c r="AS15" s="15">
        <v>8420.21695</v>
      </c>
      <c r="AT15" s="16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2.75" customHeight="1">
      <c r="A16" s="1"/>
      <c r="B16" s="9" t="s">
        <v>1</v>
      </c>
      <c r="C16" s="19">
        <v>73</v>
      </c>
      <c r="D16" s="19">
        <v>0</v>
      </c>
      <c r="E16" s="19">
        <v>27351.312400000003</v>
      </c>
      <c r="F16" s="14"/>
      <c r="G16" s="19">
        <v>476</v>
      </c>
      <c r="H16" s="19">
        <v>0</v>
      </c>
      <c r="I16" s="19">
        <v>4880.68958</v>
      </c>
      <c r="J16" s="14"/>
      <c r="K16" s="19">
        <v>0</v>
      </c>
      <c r="L16" s="19">
        <v>0</v>
      </c>
      <c r="M16" s="19">
        <v>0</v>
      </c>
      <c r="N16" s="14"/>
      <c r="O16" s="19">
        <v>33</v>
      </c>
      <c r="P16" s="19">
        <v>0</v>
      </c>
      <c r="Q16" s="19">
        <v>6952</v>
      </c>
      <c r="R16" s="14"/>
      <c r="S16" s="19">
        <v>0</v>
      </c>
      <c r="T16" s="19">
        <v>0</v>
      </c>
      <c r="U16" s="19">
        <v>0</v>
      </c>
      <c r="V16" s="14"/>
      <c r="W16" s="19">
        <v>11</v>
      </c>
      <c r="X16" s="19">
        <v>0</v>
      </c>
      <c r="Y16" s="19">
        <v>7200</v>
      </c>
      <c r="Z16" s="14"/>
      <c r="AA16" s="19">
        <v>0</v>
      </c>
      <c r="AB16" s="19">
        <v>0</v>
      </c>
      <c r="AC16" s="19">
        <v>0</v>
      </c>
      <c r="AD16" s="14"/>
      <c r="AE16" s="19">
        <v>29</v>
      </c>
      <c r="AF16" s="19">
        <v>0</v>
      </c>
      <c r="AG16" s="19">
        <v>12746</v>
      </c>
      <c r="AH16" s="14"/>
      <c r="AI16" s="19">
        <v>1</v>
      </c>
      <c r="AJ16" s="19">
        <v>0</v>
      </c>
      <c r="AK16" s="19">
        <v>400</v>
      </c>
      <c r="AL16" s="14"/>
      <c r="AM16" s="19">
        <v>27</v>
      </c>
      <c r="AN16" s="19">
        <v>0</v>
      </c>
      <c r="AO16" s="19">
        <v>9949</v>
      </c>
      <c r="AP16" s="14"/>
      <c r="AQ16" s="19">
        <v>650</v>
      </c>
      <c r="AR16" s="19">
        <v>0</v>
      </c>
      <c r="AS16" s="19">
        <v>69479.00198</v>
      </c>
      <c r="AT16" s="14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9"/>
      <c r="AW17" s="19"/>
      <c r="AX17" s="19"/>
      <c r="AY17" s="19"/>
      <c r="AZ17" s="19"/>
      <c r="BA17" s="19"/>
      <c r="BB17" s="19"/>
      <c r="BC17" s="19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9"/>
      <c r="AW18" s="19"/>
      <c r="AX18" s="19"/>
      <c r="AY18" s="19"/>
      <c r="AZ18" s="19"/>
      <c r="BA18" s="19"/>
      <c r="BB18" s="19"/>
      <c r="BC18" s="19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2.75" customHeight="1">
      <c r="A19" s="2"/>
      <c r="B19" s="10" t="s">
        <v>15</v>
      </c>
      <c r="C19" s="19">
        <v>9340</v>
      </c>
      <c r="D19" s="19">
        <v>6197.835410000001</v>
      </c>
      <c r="E19" s="19">
        <v>0</v>
      </c>
      <c r="F19" s="14"/>
      <c r="G19" s="19">
        <v>2662</v>
      </c>
      <c r="H19" s="19">
        <v>9028.260370000002</v>
      </c>
      <c r="I19" s="19">
        <v>190.99509</v>
      </c>
      <c r="J19" s="14"/>
      <c r="K19" s="19">
        <v>0</v>
      </c>
      <c r="L19" s="19">
        <v>0</v>
      </c>
      <c r="M19" s="19">
        <v>0</v>
      </c>
      <c r="N19" s="14"/>
      <c r="O19" s="19">
        <v>1175</v>
      </c>
      <c r="P19" s="19">
        <v>2401</v>
      </c>
      <c r="Q19" s="19">
        <v>1457</v>
      </c>
      <c r="R19" s="14"/>
      <c r="S19" s="19">
        <v>2269</v>
      </c>
      <c r="T19" s="19">
        <v>4824</v>
      </c>
      <c r="U19" s="19">
        <v>895</v>
      </c>
      <c r="V19" s="14"/>
      <c r="W19" s="19">
        <v>255</v>
      </c>
      <c r="X19" s="19">
        <v>904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1823</v>
      </c>
      <c r="AF19" s="19">
        <v>3280</v>
      </c>
      <c r="AG19" s="19">
        <v>2458</v>
      </c>
      <c r="AH19" s="14"/>
      <c r="AI19" s="19">
        <v>1293</v>
      </c>
      <c r="AJ19" s="19">
        <v>2229.28635</v>
      </c>
      <c r="AK19" s="19">
        <v>17</v>
      </c>
      <c r="AL19" s="14"/>
      <c r="AM19" s="19">
        <v>493</v>
      </c>
      <c r="AN19" s="19">
        <v>820.699</v>
      </c>
      <c r="AO19" s="19">
        <v>74.454</v>
      </c>
      <c r="AP19" s="14"/>
      <c r="AQ19" s="19">
        <v>19310</v>
      </c>
      <c r="AR19" s="19">
        <v>29685.081130000002</v>
      </c>
      <c r="AS19" s="19">
        <v>5092.44909</v>
      </c>
      <c r="AT19" s="14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2.75" customHeight="1">
      <c r="A20" s="1"/>
      <c r="B20" s="10" t="s">
        <v>16</v>
      </c>
      <c r="C20" s="19">
        <v>512</v>
      </c>
      <c r="D20" s="19">
        <v>1038.3295899999998</v>
      </c>
      <c r="E20" s="19">
        <v>0</v>
      </c>
      <c r="F20" s="14"/>
      <c r="G20" s="19">
        <v>1195</v>
      </c>
      <c r="H20" s="19">
        <v>6397.2009499999995</v>
      </c>
      <c r="I20" s="19">
        <v>686.2463300000001</v>
      </c>
      <c r="J20" s="14"/>
      <c r="K20" s="19">
        <v>0</v>
      </c>
      <c r="L20" s="19">
        <v>0</v>
      </c>
      <c r="M20" s="19">
        <v>0</v>
      </c>
      <c r="N20" s="14"/>
      <c r="O20" s="19">
        <v>282</v>
      </c>
      <c r="P20" s="19">
        <v>1683</v>
      </c>
      <c r="Q20" s="19">
        <v>856</v>
      </c>
      <c r="R20" s="14"/>
      <c r="S20" s="19">
        <v>442</v>
      </c>
      <c r="T20" s="19">
        <v>1872</v>
      </c>
      <c r="U20" s="19">
        <v>215</v>
      </c>
      <c r="V20" s="14"/>
      <c r="W20" s="19">
        <v>216</v>
      </c>
      <c r="X20" s="19">
        <v>1541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353</v>
      </c>
      <c r="AF20" s="19">
        <v>1110</v>
      </c>
      <c r="AG20" s="19">
        <v>265</v>
      </c>
      <c r="AH20" s="14"/>
      <c r="AI20" s="19">
        <v>339</v>
      </c>
      <c r="AJ20" s="19">
        <v>1338.4144800000001</v>
      </c>
      <c r="AK20" s="19">
        <v>12.44</v>
      </c>
      <c r="AL20" s="14"/>
      <c r="AM20" s="19">
        <v>338</v>
      </c>
      <c r="AN20" s="19">
        <v>1078.5040000000001</v>
      </c>
      <c r="AO20" s="19">
        <v>45.087</v>
      </c>
      <c r="AP20" s="14"/>
      <c r="AQ20" s="19">
        <v>3677</v>
      </c>
      <c r="AR20" s="19">
        <v>16058.44902</v>
      </c>
      <c r="AS20" s="19">
        <v>2079.77333</v>
      </c>
      <c r="AT20" s="14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ht="12.75" customHeight="1">
      <c r="A21" s="1"/>
      <c r="B21" s="8" t="s">
        <v>17</v>
      </c>
      <c r="C21" s="19">
        <v>11868</v>
      </c>
      <c r="D21" s="19">
        <v>6115.39999</v>
      </c>
      <c r="E21" s="19">
        <v>0</v>
      </c>
      <c r="F21" s="14"/>
      <c r="G21" s="19">
        <v>2877</v>
      </c>
      <c r="H21" s="19">
        <v>5417.62374</v>
      </c>
      <c r="I21" s="19">
        <v>8.4</v>
      </c>
      <c r="J21" s="14"/>
      <c r="K21" s="19">
        <v>647</v>
      </c>
      <c r="L21" s="19">
        <v>789.84</v>
      </c>
      <c r="M21" s="19">
        <v>124.06099999999999</v>
      </c>
      <c r="N21" s="14"/>
      <c r="O21" s="19">
        <v>15874</v>
      </c>
      <c r="P21" s="19">
        <v>17399</v>
      </c>
      <c r="Q21" s="19">
        <v>4952</v>
      </c>
      <c r="R21" s="14"/>
      <c r="S21" s="19">
        <v>11439</v>
      </c>
      <c r="T21" s="19">
        <v>10730</v>
      </c>
      <c r="U21" s="19">
        <v>931</v>
      </c>
      <c r="V21" s="14"/>
      <c r="W21" s="19">
        <v>535</v>
      </c>
      <c r="X21" s="19">
        <v>469</v>
      </c>
      <c r="Y21" s="19">
        <v>0</v>
      </c>
      <c r="Z21" s="14"/>
      <c r="AA21" s="19">
        <v>940</v>
      </c>
      <c r="AB21" s="19">
        <v>457</v>
      </c>
      <c r="AC21" s="19">
        <v>0</v>
      </c>
      <c r="AD21" s="14"/>
      <c r="AE21" s="19">
        <v>10110</v>
      </c>
      <c r="AF21" s="19">
        <v>9054</v>
      </c>
      <c r="AG21" s="19">
        <v>3675</v>
      </c>
      <c r="AH21" s="14"/>
      <c r="AI21" s="19">
        <v>960</v>
      </c>
      <c r="AJ21" s="19">
        <v>967.01189</v>
      </c>
      <c r="AK21" s="19">
        <v>0</v>
      </c>
      <c r="AL21" s="14"/>
      <c r="AM21" s="19">
        <v>6972</v>
      </c>
      <c r="AN21" s="19">
        <v>12070</v>
      </c>
      <c r="AO21" s="19">
        <v>727</v>
      </c>
      <c r="AP21" s="14"/>
      <c r="AQ21" s="19">
        <v>62222</v>
      </c>
      <c r="AR21" s="19">
        <v>63468.87562</v>
      </c>
      <c r="AS21" s="19">
        <v>10417.461</v>
      </c>
      <c r="AT21" s="14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2.75" customHeight="1">
      <c r="A22" s="1"/>
      <c r="B22" s="9" t="s">
        <v>18</v>
      </c>
      <c r="C22" s="15">
        <v>411</v>
      </c>
      <c r="D22" s="15">
        <v>648.12704</v>
      </c>
      <c r="E22" s="15">
        <v>0</v>
      </c>
      <c r="F22" s="16"/>
      <c r="G22" s="15">
        <v>1214</v>
      </c>
      <c r="H22" s="15">
        <v>4474.2294</v>
      </c>
      <c r="I22" s="15">
        <v>0</v>
      </c>
      <c r="J22" s="16"/>
      <c r="K22" s="15">
        <v>104</v>
      </c>
      <c r="L22" s="15">
        <v>302.82</v>
      </c>
      <c r="M22" s="15">
        <v>84.123</v>
      </c>
      <c r="N22" s="16"/>
      <c r="O22" s="15">
        <v>1420</v>
      </c>
      <c r="P22" s="15">
        <v>5771</v>
      </c>
      <c r="Q22" s="15">
        <v>2931</v>
      </c>
      <c r="R22" s="16"/>
      <c r="S22" s="15">
        <v>842</v>
      </c>
      <c r="T22" s="15">
        <v>2087</v>
      </c>
      <c r="U22" s="15">
        <v>96</v>
      </c>
      <c r="V22" s="16"/>
      <c r="W22" s="15">
        <v>367</v>
      </c>
      <c r="X22" s="15">
        <v>870</v>
      </c>
      <c r="Y22" s="15">
        <v>0</v>
      </c>
      <c r="Z22" s="16"/>
      <c r="AA22" s="15">
        <v>0</v>
      </c>
      <c r="AB22" s="15">
        <v>0</v>
      </c>
      <c r="AC22" s="15">
        <v>0</v>
      </c>
      <c r="AD22" s="16"/>
      <c r="AE22" s="15">
        <v>1282</v>
      </c>
      <c r="AF22" s="15">
        <v>2296</v>
      </c>
      <c r="AG22" s="15">
        <v>368</v>
      </c>
      <c r="AH22" s="16"/>
      <c r="AI22" s="15">
        <v>140</v>
      </c>
      <c r="AJ22" s="15">
        <v>340.752</v>
      </c>
      <c r="AK22" s="15">
        <v>0</v>
      </c>
      <c r="AL22" s="16"/>
      <c r="AM22" s="15">
        <v>2734</v>
      </c>
      <c r="AN22" s="15">
        <v>6578</v>
      </c>
      <c r="AO22" s="15">
        <v>268</v>
      </c>
      <c r="AP22" s="16"/>
      <c r="AQ22" s="15">
        <v>8514</v>
      </c>
      <c r="AR22" s="15">
        <v>23367.92844</v>
      </c>
      <c r="AS22" s="15">
        <v>3747.123</v>
      </c>
      <c r="AT22" s="16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2.75" customHeight="1">
      <c r="A23" s="1"/>
      <c r="B23" s="9" t="s">
        <v>1</v>
      </c>
      <c r="C23" s="19">
        <v>22131</v>
      </c>
      <c r="D23" s="19">
        <v>13999.69203</v>
      </c>
      <c r="E23" s="19">
        <v>0</v>
      </c>
      <c r="F23" s="14"/>
      <c r="G23" s="19">
        <v>7948</v>
      </c>
      <c r="H23" s="19">
        <v>25317.31446</v>
      </c>
      <c r="I23" s="19">
        <v>885.64142</v>
      </c>
      <c r="J23" s="14"/>
      <c r="K23" s="19">
        <v>751</v>
      </c>
      <c r="L23" s="19">
        <v>1092.66</v>
      </c>
      <c r="M23" s="19">
        <v>208.184</v>
      </c>
      <c r="N23" s="14"/>
      <c r="O23" s="19">
        <v>18751</v>
      </c>
      <c r="P23" s="19">
        <v>27254</v>
      </c>
      <c r="Q23" s="19">
        <v>10196</v>
      </c>
      <c r="R23" s="14"/>
      <c r="S23" s="19">
        <v>14992</v>
      </c>
      <c r="T23" s="19">
        <v>19513</v>
      </c>
      <c r="U23" s="19">
        <v>2137</v>
      </c>
      <c r="V23" s="14"/>
      <c r="W23" s="19">
        <v>1373</v>
      </c>
      <c r="X23" s="19">
        <v>3784</v>
      </c>
      <c r="Y23" s="19">
        <v>0</v>
      </c>
      <c r="Z23" s="14"/>
      <c r="AA23" s="19">
        <v>940</v>
      </c>
      <c r="AB23" s="19">
        <v>457</v>
      </c>
      <c r="AC23" s="19">
        <v>0</v>
      </c>
      <c r="AD23" s="14"/>
      <c r="AE23" s="19">
        <v>13568</v>
      </c>
      <c r="AF23" s="19">
        <v>15740</v>
      </c>
      <c r="AG23" s="19">
        <v>6766</v>
      </c>
      <c r="AH23" s="14"/>
      <c r="AI23" s="19">
        <v>2732</v>
      </c>
      <c r="AJ23" s="19">
        <v>4875.46472</v>
      </c>
      <c r="AK23" s="19">
        <v>29.44</v>
      </c>
      <c r="AL23" s="14"/>
      <c r="AM23" s="19">
        <v>10537</v>
      </c>
      <c r="AN23" s="19">
        <v>20547.203</v>
      </c>
      <c r="AO23" s="19">
        <v>1114.541</v>
      </c>
      <c r="AP23" s="14"/>
      <c r="AQ23" s="19">
        <v>93723</v>
      </c>
      <c r="AR23" s="19">
        <v>132580.33421</v>
      </c>
      <c r="AS23" s="19">
        <v>21336.80642</v>
      </c>
      <c r="AT23" s="14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9"/>
      <c r="AW24" s="19"/>
      <c r="AX24" s="19"/>
      <c r="AY24" s="19"/>
      <c r="AZ24" s="19"/>
      <c r="BA24" s="19"/>
      <c r="BB24" s="19"/>
      <c r="BC24" s="19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21"/>
      <c r="AN25" s="21"/>
      <c r="AO25" s="21"/>
      <c r="AP25" s="23"/>
      <c r="AQ25" s="19"/>
      <c r="AR25" s="19"/>
      <c r="AS25" s="19"/>
      <c r="AT25" s="23"/>
      <c r="AU25" s="19"/>
      <c r="AV25" s="19"/>
      <c r="AW25" s="19"/>
      <c r="AX25" s="19"/>
      <c r="AY25" s="19"/>
      <c r="AZ25" s="19"/>
      <c r="BA25" s="19"/>
      <c r="BB25" s="19"/>
      <c r="BC25" s="19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92</v>
      </c>
      <c r="H26" s="21">
        <v>3142.19078</v>
      </c>
      <c r="I26" s="21">
        <v>38537.564</v>
      </c>
      <c r="J26" s="23">
        <v>18658.018409999997</v>
      </c>
      <c r="K26" s="21">
        <v>0</v>
      </c>
      <c r="L26" s="21">
        <v>0</v>
      </c>
      <c r="M26" s="21">
        <v>0</v>
      </c>
      <c r="N26" s="23">
        <v>0</v>
      </c>
      <c r="O26" s="21">
        <v>142</v>
      </c>
      <c r="P26" s="21">
        <v>9471</v>
      </c>
      <c r="Q26" s="19">
        <v>29418</v>
      </c>
      <c r="R26" s="23">
        <v>25505</v>
      </c>
      <c r="S26" s="19">
        <v>66</v>
      </c>
      <c r="T26" s="19">
        <v>2186</v>
      </c>
      <c r="U26" s="19">
        <v>276</v>
      </c>
      <c r="V26" s="23">
        <v>0</v>
      </c>
      <c r="W26" s="19">
        <v>25</v>
      </c>
      <c r="X26" s="19">
        <v>916</v>
      </c>
      <c r="Y26" s="19">
        <v>705</v>
      </c>
      <c r="Z26" s="23">
        <v>705</v>
      </c>
      <c r="AA26" s="19">
        <v>0</v>
      </c>
      <c r="AB26" s="19">
        <v>0</v>
      </c>
      <c r="AC26" s="19">
        <v>0</v>
      </c>
      <c r="AD26" s="23">
        <v>0</v>
      </c>
      <c r="AE26" s="19">
        <v>7</v>
      </c>
      <c r="AF26" s="19">
        <v>132</v>
      </c>
      <c r="AG26" s="19">
        <v>79</v>
      </c>
      <c r="AH26" s="23">
        <v>0</v>
      </c>
      <c r="AI26" s="19">
        <v>10</v>
      </c>
      <c r="AJ26" s="19">
        <v>94.18203</v>
      </c>
      <c r="AK26" s="19">
        <v>422.5949</v>
      </c>
      <c r="AL26" s="23">
        <v>0</v>
      </c>
      <c r="AM26" s="21">
        <v>0</v>
      </c>
      <c r="AN26" s="21">
        <v>0</v>
      </c>
      <c r="AO26" s="21">
        <v>0</v>
      </c>
      <c r="AP26" s="23">
        <v>0</v>
      </c>
      <c r="AQ26" s="19">
        <v>342</v>
      </c>
      <c r="AR26" s="19">
        <v>15941.37281</v>
      </c>
      <c r="AS26" s="19">
        <v>69438.1589</v>
      </c>
      <c r="AT26" s="23">
        <v>44868.01841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42</v>
      </c>
      <c r="H27" s="15">
        <v>225.79819999999998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52</v>
      </c>
      <c r="P27" s="15">
        <v>5323</v>
      </c>
      <c r="Q27" s="15">
        <v>410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26</v>
      </c>
      <c r="X27" s="15">
        <v>976</v>
      </c>
      <c r="Y27" s="15">
        <v>0</v>
      </c>
      <c r="Z27" s="16">
        <v>0</v>
      </c>
      <c r="AA27" s="15">
        <v>0</v>
      </c>
      <c r="AB27" s="15">
        <v>0</v>
      </c>
      <c r="AC27" s="15">
        <v>0</v>
      </c>
      <c r="AD27" s="16">
        <v>0</v>
      </c>
      <c r="AE27" s="15">
        <v>6</v>
      </c>
      <c r="AF27" s="15">
        <v>148</v>
      </c>
      <c r="AG27" s="15">
        <v>0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v>126</v>
      </c>
      <c r="AR27" s="15">
        <v>6672.7982</v>
      </c>
      <c r="AS27" s="15">
        <v>410</v>
      </c>
      <c r="AT27" s="16">
        <v>0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2.75" customHeight="1">
      <c r="A28" s="10"/>
      <c r="B28" s="10" t="s">
        <v>1</v>
      </c>
      <c r="C28" s="19">
        <v>0</v>
      </c>
      <c r="D28" s="19">
        <v>0</v>
      </c>
      <c r="E28" s="19">
        <v>0</v>
      </c>
      <c r="F28" s="14">
        <v>0</v>
      </c>
      <c r="G28" s="19">
        <v>134</v>
      </c>
      <c r="H28" s="19">
        <v>3367.98898</v>
      </c>
      <c r="I28" s="19">
        <v>38537.564</v>
      </c>
      <c r="J28" s="14">
        <v>18658.018409999997</v>
      </c>
      <c r="K28" s="19">
        <v>0</v>
      </c>
      <c r="L28" s="19">
        <v>0</v>
      </c>
      <c r="M28" s="19">
        <v>0</v>
      </c>
      <c r="N28" s="14">
        <v>0</v>
      </c>
      <c r="O28" s="19">
        <v>194</v>
      </c>
      <c r="P28" s="19">
        <v>14794</v>
      </c>
      <c r="Q28" s="19">
        <v>29828</v>
      </c>
      <c r="R28" s="14">
        <v>25505</v>
      </c>
      <c r="S28" s="19">
        <v>66</v>
      </c>
      <c r="T28" s="19">
        <v>2186</v>
      </c>
      <c r="U28" s="19">
        <v>276</v>
      </c>
      <c r="V28" s="14">
        <v>0</v>
      </c>
      <c r="W28" s="19">
        <v>51</v>
      </c>
      <c r="X28" s="19">
        <v>1892</v>
      </c>
      <c r="Y28" s="19">
        <v>705</v>
      </c>
      <c r="Z28" s="14">
        <v>705</v>
      </c>
      <c r="AA28" s="19">
        <v>0</v>
      </c>
      <c r="AB28" s="19">
        <v>0</v>
      </c>
      <c r="AC28" s="19">
        <v>0</v>
      </c>
      <c r="AD28" s="14">
        <v>0</v>
      </c>
      <c r="AE28" s="19">
        <v>13</v>
      </c>
      <c r="AF28" s="19">
        <v>280</v>
      </c>
      <c r="AG28" s="19">
        <v>79</v>
      </c>
      <c r="AH28" s="14">
        <v>0</v>
      </c>
      <c r="AI28" s="19">
        <v>10</v>
      </c>
      <c r="AJ28" s="19">
        <v>94.18203</v>
      </c>
      <c r="AK28" s="19">
        <v>422.5949</v>
      </c>
      <c r="AL28" s="14">
        <v>0</v>
      </c>
      <c r="AM28" s="19">
        <v>0</v>
      </c>
      <c r="AN28" s="19">
        <v>0</v>
      </c>
      <c r="AO28" s="19">
        <v>0</v>
      </c>
      <c r="AP28" s="14">
        <v>0</v>
      </c>
      <c r="AQ28" s="19">
        <v>468</v>
      </c>
      <c r="AR28" s="19">
        <v>22614.171010000002</v>
      </c>
      <c r="AS28" s="19">
        <v>69848.1589</v>
      </c>
      <c r="AT28" s="14">
        <v>44868.01841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1"/>
      <c r="AN29" s="21"/>
      <c r="AO29" s="21"/>
      <c r="AP29" s="23"/>
      <c r="AQ29" s="25"/>
      <c r="AR29" s="25"/>
      <c r="AS29" s="25"/>
      <c r="AT29" s="23"/>
      <c r="AU29" s="25"/>
      <c r="AV29" s="25"/>
      <c r="AW29" s="25"/>
      <c r="AX29" s="25"/>
      <c r="AY29" s="19"/>
      <c r="AZ29" s="19"/>
      <c r="BA29" s="19"/>
      <c r="BB29" s="19"/>
      <c r="BC29" s="19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1"/>
      <c r="AN30" s="21"/>
      <c r="AO30" s="21"/>
      <c r="AP30" s="23"/>
      <c r="AQ30" s="25"/>
      <c r="AR30" s="25"/>
      <c r="AS30" s="25"/>
      <c r="AT30" s="23"/>
      <c r="AU30" s="25"/>
      <c r="AV30" s="25"/>
      <c r="AW30" s="25"/>
      <c r="AX30" s="25"/>
      <c r="AY30" s="19"/>
      <c r="AZ30" s="19"/>
      <c r="BA30" s="19"/>
      <c r="BB30" s="19"/>
      <c r="BC30" s="19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137" ht="12.75" customHeight="1">
      <c r="A31" s="10"/>
      <c r="B31" s="10" t="s">
        <v>15</v>
      </c>
      <c r="C31" s="19">
        <v>30361</v>
      </c>
      <c r="D31" s="19">
        <v>27281.23959</v>
      </c>
      <c r="E31" s="19">
        <v>268657.349976</v>
      </c>
      <c r="F31" s="14"/>
      <c r="G31" s="19">
        <v>7120</v>
      </c>
      <c r="H31" s="19">
        <v>11738.997840000002</v>
      </c>
      <c r="I31" s="19">
        <v>61840.6116</v>
      </c>
      <c r="J31" s="14"/>
      <c r="K31" s="19">
        <v>0</v>
      </c>
      <c r="L31" s="19">
        <v>0</v>
      </c>
      <c r="M31" s="19">
        <v>0</v>
      </c>
      <c r="N31" s="14"/>
      <c r="O31" s="19">
        <v>3683</v>
      </c>
      <c r="P31" s="19">
        <v>2799</v>
      </c>
      <c r="Q31" s="19">
        <v>30572</v>
      </c>
      <c r="R31" s="14"/>
      <c r="S31" s="19">
        <v>3508</v>
      </c>
      <c r="T31" s="19">
        <v>5580</v>
      </c>
      <c r="U31" s="19">
        <v>11745</v>
      </c>
      <c r="V31" s="14"/>
      <c r="W31" s="19">
        <v>702</v>
      </c>
      <c r="X31" s="19">
        <v>1557</v>
      </c>
      <c r="Y31" s="19">
        <v>2206</v>
      </c>
      <c r="Z31" s="14"/>
      <c r="AA31" s="19">
        <v>0</v>
      </c>
      <c r="AB31" s="19">
        <v>0</v>
      </c>
      <c r="AC31" s="19">
        <v>0</v>
      </c>
      <c r="AD31" s="14"/>
      <c r="AE31" s="19">
        <v>9656</v>
      </c>
      <c r="AF31" s="19">
        <v>3769</v>
      </c>
      <c r="AG31" s="19">
        <v>232232</v>
      </c>
      <c r="AH31" s="14"/>
      <c r="AI31" s="19">
        <v>2523</v>
      </c>
      <c r="AJ31" s="19">
        <v>3473.2886599999997</v>
      </c>
      <c r="AK31" s="19">
        <v>12250.620760000002</v>
      </c>
      <c r="AL31" s="14"/>
      <c r="AM31" s="19">
        <v>996</v>
      </c>
      <c r="AN31" s="19">
        <v>1014.263</v>
      </c>
      <c r="AO31" s="19">
        <v>5086.775</v>
      </c>
      <c r="AP31" s="14"/>
      <c r="AQ31" s="19">
        <v>58549</v>
      </c>
      <c r="AR31" s="19">
        <v>57212.789090000006</v>
      </c>
      <c r="AS31" s="19">
        <v>624590.357336</v>
      </c>
      <c r="AT31" s="14"/>
      <c r="AU31" s="25"/>
      <c r="AV31" s="25"/>
      <c r="AW31" s="25"/>
      <c r="AX31" s="25"/>
      <c r="AY31" s="19"/>
      <c r="AZ31" s="19"/>
      <c r="BA31" s="19"/>
      <c r="BB31" s="19"/>
      <c r="BC31" s="19"/>
      <c r="BD31" s="19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ht="12.75" customHeight="1">
      <c r="A32" s="10"/>
      <c r="B32" s="10" t="s">
        <v>16</v>
      </c>
      <c r="C32" s="19">
        <v>575</v>
      </c>
      <c r="D32" s="19">
        <v>1038.3295899999998</v>
      </c>
      <c r="E32" s="19">
        <v>22657.09545</v>
      </c>
      <c r="F32" s="14"/>
      <c r="G32" s="19">
        <v>1290</v>
      </c>
      <c r="H32" s="19">
        <v>9539.39173</v>
      </c>
      <c r="I32" s="19">
        <v>39384.024939999996</v>
      </c>
      <c r="J32" s="14"/>
      <c r="K32" s="19">
        <v>0</v>
      </c>
      <c r="L32" s="19">
        <v>0</v>
      </c>
      <c r="M32" s="19">
        <v>0</v>
      </c>
      <c r="N32" s="14"/>
      <c r="O32" s="19">
        <v>459</v>
      </c>
      <c r="P32" s="19">
        <v>11193</v>
      </c>
      <c r="Q32" s="19">
        <v>33500</v>
      </c>
      <c r="R32" s="14"/>
      <c r="S32" s="19">
        <v>531</v>
      </c>
      <c r="T32" s="19">
        <v>4108</v>
      </c>
      <c r="U32" s="19">
        <v>541</v>
      </c>
      <c r="V32" s="14"/>
      <c r="W32" s="19">
        <v>274</v>
      </c>
      <c r="X32" s="19">
        <v>2534</v>
      </c>
      <c r="Y32" s="19">
        <v>8690</v>
      </c>
      <c r="Z32" s="14"/>
      <c r="AA32" s="19">
        <v>0</v>
      </c>
      <c r="AB32" s="19">
        <v>0</v>
      </c>
      <c r="AC32" s="19">
        <v>0</v>
      </c>
      <c r="AD32" s="14"/>
      <c r="AE32" s="19">
        <v>389</v>
      </c>
      <c r="AF32" s="19">
        <v>1242</v>
      </c>
      <c r="AG32" s="19">
        <v>13090</v>
      </c>
      <c r="AH32" s="14"/>
      <c r="AI32" s="19">
        <v>362</v>
      </c>
      <c r="AJ32" s="19">
        <v>1435.25807</v>
      </c>
      <c r="AK32" s="19">
        <v>2573.3949</v>
      </c>
      <c r="AL32" s="14"/>
      <c r="AM32" s="19">
        <v>380</v>
      </c>
      <c r="AN32" s="19">
        <v>1094.804</v>
      </c>
      <c r="AO32" s="19">
        <v>10304.337</v>
      </c>
      <c r="AP32" s="14"/>
      <c r="AQ32" s="19">
        <v>4260</v>
      </c>
      <c r="AR32" s="19">
        <v>32184.78339</v>
      </c>
      <c r="AS32" s="19">
        <v>130739.85229</v>
      </c>
      <c r="AT32" s="14"/>
      <c r="AU32" s="25"/>
      <c r="AV32" s="25"/>
      <c r="AW32" s="25"/>
      <c r="AX32" s="25"/>
      <c r="AY32" s="19"/>
      <c r="AZ32" s="19"/>
      <c r="BA32" s="19"/>
      <c r="BB32" s="19"/>
      <c r="BC32" s="19"/>
      <c r="BD32" s="19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 ht="12.75" customHeight="1">
      <c r="A33" s="10"/>
      <c r="B33" s="10" t="s">
        <v>17</v>
      </c>
      <c r="C33" s="19">
        <v>17061</v>
      </c>
      <c r="D33" s="19">
        <v>9120.406869999999</v>
      </c>
      <c r="E33" s="19">
        <v>42920.84891</v>
      </c>
      <c r="F33" s="14"/>
      <c r="G33" s="19">
        <v>4228</v>
      </c>
      <c r="H33" s="19">
        <v>7703.300429999999</v>
      </c>
      <c r="I33" s="19">
        <v>17423.082630000004</v>
      </c>
      <c r="J33" s="14"/>
      <c r="K33" s="19">
        <v>756</v>
      </c>
      <c r="L33" s="19">
        <v>833.552</v>
      </c>
      <c r="M33" s="19">
        <v>1243.676</v>
      </c>
      <c r="N33" s="14"/>
      <c r="O33" s="19">
        <v>23129</v>
      </c>
      <c r="P33" s="19">
        <v>19060</v>
      </c>
      <c r="Q33" s="19">
        <v>132120</v>
      </c>
      <c r="R33" s="14"/>
      <c r="S33" s="19">
        <v>12993</v>
      </c>
      <c r="T33" s="19">
        <v>12639</v>
      </c>
      <c r="U33" s="19">
        <v>9296</v>
      </c>
      <c r="V33" s="14"/>
      <c r="W33" s="19">
        <v>739</v>
      </c>
      <c r="X33" s="19">
        <v>674.2105263157895</v>
      </c>
      <c r="Y33" s="19">
        <v>11453</v>
      </c>
      <c r="Z33" s="14"/>
      <c r="AA33" s="19">
        <v>1093</v>
      </c>
      <c r="AB33" s="19">
        <v>834</v>
      </c>
      <c r="AC33" s="19">
        <v>3161</v>
      </c>
      <c r="AD33" s="14"/>
      <c r="AE33" s="19">
        <v>14403</v>
      </c>
      <c r="AF33" s="19">
        <v>9676</v>
      </c>
      <c r="AG33" s="19">
        <v>131444</v>
      </c>
      <c r="AH33" s="14"/>
      <c r="AI33" s="19">
        <v>1249</v>
      </c>
      <c r="AJ33" s="19">
        <v>1264.33804</v>
      </c>
      <c r="AK33" s="19">
        <v>2048.68095</v>
      </c>
      <c r="AL33" s="14"/>
      <c r="AM33" s="19">
        <v>7993</v>
      </c>
      <c r="AN33" s="19">
        <v>12921</v>
      </c>
      <c r="AO33" s="19">
        <v>13134</v>
      </c>
      <c r="AP33" s="14"/>
      <c r="AQ33" s="19">
        <v>83644</v>
      </c>
      <c r="AR33" s="19">
        <v>74725.8078663158</v>
      </c>
      <c r="AS33" s="19">
        <v>364244.28849</v>
      </c>
      <c r="AT33" s="14"/>
      <c r="AU33" s="25"/>
      <c r="AV33" s="25"/>
      <c r="AW33" s="25"/>
      <c r="AX33" s="25"/>
      <c r="AY33" s="19"/>
      <c r="AZ33" s="19"/>
      <c r="BA33" s="19"/>
      <c r="BB33" s="19"/>
      <c r="BC33" s="19"/>
      <c r="BD33" s="19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 ht="12.75" customHeight="1">
      <c r="A34" s="10"/>
      <c r="B34" s="10" t="s">
        <v>18</v>
      </c>
      <c r="C34" s="15">
        <v>421</v>
      </c>
      <c r="D34" s="15">
        <v>648.12704</v>
      </c>
      <c r="E34" s="15">
        <v>4694.21695</v>
      </c>
      <c r="F34" s="16"/>
      <c r="G34" s="15">
        <v>1265</v>
      </c>
      <c r="H34" s="15">
        <v>4700.0276</v>
      </c>
      <c r="I34" s="15">
        <v>439.49068</v>
      </c>
      <c r="J34" s="16"/>
      <c r="K34" s="15">
        <v>104</v>
      </c>
      <c r="L34" s="15">
        <v>302.82</v>
      </c>
      <c r="M34" s="15">
        <v>84.123</v>
      </c>
      <c r="N34" s="16"/>
      <c r="O34" s="15">
        <v>1489</v>
      </c>
      <c r="P34" s="15">
        <v>11094</v>
      </c>
      <c r="Q34" s="15">
        <v>7067</v>
      </c>
      <c r="R34" s="16"/>
      <c r="S34" s="15">
        <v>859</v>
      </c>
      <c r="T34" s="15">
        <v>2096</v>
      </c>
      <c r="U34" s="15">
        <v>291</v>
      </c>
      <c r="V34" s="16"/>
      <c r="W34" s="15">
        <v>397</v>
      </c>
      <c r="X34" s="15">
        <v>1862</v>
      </c>
      <c r="Y34" s="15">
        <v>113.78947368421052</v>
      </c>
      <c r="Z34" s="16"/>
      <c r="AA34" s="15">
        <v>0</v>
      </c>
      <c r="AB34" s="15">
        <v>0</v>
      </c>
      <c r="AC34" s="15">
        <v>0</v>
      </c>
      <c r="AD34" s="16"/>
      <c r="AE34" s="15">
        <v>1301</v>
      </c>
      <c r="AF34" s="15">
        <v>2447</v>
      </c>
      <c r="AG34" s="15">
        <v>1028</v>
      </c>
      <c r="AH34" s="16"/>
      <c r="AI34" s="15">
        <v>144</v>
      </c>
      <c r="AJ34" s="15">
        <v>344.752</v>
      </c>
      <c r="AK34" s="15">
        <v>125</v>
      </c>
      <c r="AL34" s="16"/>
      <c r="AM34" s="15">
        <v>2734</v>
      </c>
      <c r="AN34" s="15">
        <v>6578</v>
      </c>
      <c r="AO34" s="15">
        <v>268</v>
      </c>
      <c r="AP34" s="16"/>
      <c r="AQ34" s="15">
        <v>8714</v>
      </c>
      <c r="AR34" s="15">
        <v>30072.72664</v>
      </c>
      <c r="AS34" s="15">
        <v>14110.62010368421</v>
      </c>
      <c r="AT34" s="16"/>
      <c r="AU34" s="25"/>
      <c r="AV34" s="25"/>
      <c r="AW34" s="25"/>
      <c r="AX34" s="25"/>
      <c r="AY34" s="19"/>
      <c r="AZ34" s="19"/>
      <c r="BA34" s="19"/>
      <c r="BB34" s="19"/>
      <c r="BC34" s="19"/>
      <c r="BD34" s="19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 ht="12.75" customHeight="1">
      <c r="A35" s="10"/>
      <c r="B35" s="10" t="s">
        <v>1</v>
      </c>
      <c r="C35" s="19">
        <v>48418</v>
      </c>
      <c r="D35" s="19">
        <v>38088.10309</v>
      </c>
      <c r="E35" s="19">
        <v>338929.511286</v>
      </c>
      <c r="F35" s="14"/>
      <c r="G35" s="19">
        <v>13903</v>
      </c>
      <c r="H35" s="19">
        <v>33681.717599999996</v>
      </c>
      <c r="I35" s="19">
        <v>119087.20985</v>
      </c>
      <c r="J35" s="14"/>
      <c r="K35" s="19">
        <v>860</v>
      </c>
      <c r="L35" s="19">
        <v>1136.372</v>
      </c>
      <c r="M35" s="19">
        <v>1327.799</v>
      </c>
      <c r="N35" s="14"/>
      <c r="O35" s="19">
        <v>28760</v>
      </c>
      <c r="P35" s="19">
        <v>44146</v>
      </c>
      <c r="Q35" s="19">
        <v>203259</v>
      </c>
      <c r="R35" s="14"/>
      <c r="S35" s="19">
        <v>17891</v>
      </c>
      <c r="T35" s="19">
        <v>24423</v>
      </c>
      <c r="U35" s="19">
        <v>21873</v>
      </c>
      <c r="V35" s="14"/>
      <c r="W35" s="19">
        <v>2112</v>
      </c>
      <c r="X35" s="19">
        <v>6627.210526315789</v>
      </c>
      <c r="Y35" s="19">
        <v>22462.7894736842</v>
      </c>
      <c r="Z35" s="14"/>
      <c r="AA35" s="19">
        <v>1093</v>
      </c>
      <c r="AB35" s="19">
        <v>834</v>
      </c>
      <c r="AC35" s="19">
        <v>3161</v>
      </c>
      <c r="AD35" s="14"/>
      <c r="AE35" s="19">
        <v>25749</v>
      </c>
      <c r="AF35" s="19">
        <v>17134</v>
      </c>
      <c r="AG35" s="19">
        <v>377794</v>
      </c>
      <c r="AH35" s="14"/>
      <c r="AI35" s="19">
        <v>4278</v>
      </c>
      <c r="AJ35" s="19">
        <v>6517.636770000001</v>
      </c>
      <c r="AK35" s="19">
        <v>16997.69661</v>
      </c>
      <c r="AL35" s="14"/>
      <c r="AM35" s="19">
        <v>12103</v>
      </c>
      <c r="AN35" s="19">
        <v>21608.067</v>
      </c>
      <c r="AO35" s="19">
        <v>28793.112</v>
      </c>
      <c r="AP35" s="14"/>
      <c r="AQ35" s="19">
        <v>155167</v>
      </c>
      <c r="AR35" s="19">
        <v>194196.1069863158</v>
      </c>
      <c r="AS35" s="19">
        <v>1133685.118219684</v>
      </c>
      <c r="AT35" s="14"/>
      <c r="AU35" s="25"/>
      <c r="AV35" s="25"/>
      <c r="AW35" s="25"/>
      <c r="AX35" s="25"/>
      <c r="AY35" s="19"/>
      <c r="AZ35" s="19"/>
      <c r="BA35" s="19"/>
      <c r="BB35" s="19"/>
      <c r="BC35" s="19"/>
      <c r="BD35" s="19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1"/>
      <c r="AN36" s="21"/>
      <c r="AO36" s="21"/>
      <c r="AP36" s="21"/>
      <c r="AQ36" s="25"/>
      <c r="AR36" s="25"/>
      <c r="AS36" s="21"/>
      <c r="AT36" s="21"/>
      <c r="AU36" s="25"/>
      <c r="AV36" s="25"/>
      <c r="AW36" s="25"/>
      <c r="AX36" s="25"/>
      <c r="AY36" s="25"/>
      <c r="AZ36" s="25"/>
      <c r="BA36" s="25"/>
      <c r="BB36" s="25"/>
      <c r="BC36" s="25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</row>
    <row r="38" spans="1:137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</row>
    <row r="39" spans="1:137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</row>
    <row r="40" spans="1:137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</row>
    <row r="41" spans="1:137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137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</row>
    <row r="43" spans="1:137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</row>
    <row r="44" spans="1:137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</row>
    <row r="45" spans="1:137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</row>
    <row r="46" spans="1:137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</row>
    <row r="47" spans="1:137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</row>
    <row r="48" spans="1:137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137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</row>
    <row r="50" spans="1:137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</row>
    <row r="51" spans="1:137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</row>
    <row r="52" spans="1:137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</row>
    <row r="53" spans="1:137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</row>
    <row r="54" spans="1:137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</row>
    <row r="55" spans="1:137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</row>
    <row r="56" spans="1:137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</row>
    <row r="57" spans="1:137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</row>
    <row r="58" spans="1:137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</row>
    <row r="59" spans="1:137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</row>
    <row r="60" spans="2:137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</row>
    <row r="61" spans="2:53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2:53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2:53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2:53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2:53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2:53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2:53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2:53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</sheetData>
  <sheetProtection/>
  <dataValidations count="4">
    <dataValidation type="decimal" showErrorMessage="1" errorTitle="Solussa on kaava" error="Sisältöä ei saa muuttaa!" sqref="C35:AP35 AT35">
      <formula1>SUM(C31:C34)</formula1>
      <formula2>SUM(C31:C34)</formula2>
    </dataValidation>
    <dataValidation type="decimal" showErrorMessage="1" errorTitle="Solussa on kaava" error="Sisältöä ei saa muuttaa!" sqref="AT31 C31:AP31 C33:AP33 AT33">
      <formula1>AT5+AT12+AT19</formula1>
      <formula2>AT5+AT12+AT19</formula2>
    </dataValidation>
    <dataValidation type="decimal" showErrorMessage="1" errorTitle="Solussa on kaava" error="Sisältöä ei saa muuttaa!" sqref="C34:AP34 AT34">
      <formula1>C8+C15+C22+C27</formula1>
      <formula2>C8+C15+C22+C27</formula2>
    </dataValidation>
    <dataValidation type="decimal" showErrorMessage="1" errorTitle="Solussa on kaava" error="Sisältöä ei saa muuttaa!" sqref="C32:AP32 AT32">
      <formula1>C6+C13+C20+C26</formula1>
      <formula2>C6+C13+C20+C26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G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customWidth="1"/>
    <col min="15" max="15" width="10.28125" style="0" customWidth="1"/>
    <col min="16" max="16" width="8.710937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  <col min="42" max="42" width="12.57421875" style="0" customWidth="1"/>
    <col min="46" max="46" width="12.57421875" style="0" customWidth="1"/>
  </cols>
  <sheetData>
    <row r="1" spans="1:46" ht="12.75">
      <c r="A1" s="4" t="s">
        <v>48</v>
      </c>
      <c r="B1" s="5"/>
      <c r="C1" s="11" t="s">
        <v>46</v>
      </c>
      <c r="D1" s="12"/>
      <c r="E1" s="12"/>
      <c r="F1" s="22"/>
      <c r="G1" s="11" t="s">
        <v>49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10</v>
      </c>
      <c r="X1" s="12"/>
      <c r="Y1" s="12"/>
      <c r="Z1" s="22"/>
      <c r="AA1" s="11" t="s">
        <v>50</v>
      </c>
      <c r="AB1" s="12"/>
      <c r="AC1" s="12"/>
      <c r="AD1" s="22"/>
      <c r="AE1" s="11" t="s">
        <v>35</v>
      </c>
      <c r="AF1" s="12"/>
      <c r="AG1" s="12"/>
      <c r="AH1" s="22"/>
      <c r="AI1" s="11" t="s">
        <v>32</v>
      </c>
      <c r="AJ1" s="12"/>
      <c r="AK1" s="12"/>
      <c r="AL1" s="22"/>
      <c r="AM1" s="11" t="s">
        <v>42</v>
      </c>
      <c r="AN1" s="12"/>
      <c r="AO1" s="12"/>
      <c r="AP1" s="22"/>
      <c r="AQ1" s="11" t="s">
        <v>1</v>
      </c>
      <c r="AR1" s="12"/>
      <c r="AS1" s="12"/>
      <c r="AT1" s="22"/>
    </row>
    <row r="2" spans="1:137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1:137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</row>
    <row r="4" spans="1:137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19"/>
      <c r="AN4" s="19"/>
      <c r="AO4" s="19"/>
      <c r="AP4" s="14"/>
      <c r="AQ4" s="20"/>
      <c r="AR4" s="20"/>
      <c r="AS4" s="20"/>
      <c r="AT4" s="14"/>
      <c r="AU4" s="20"/>
      <c r="AV4" s="20"/>
      <c r="AW4" s="20"/>
      <c r="AX4" s="20"/>
      <c r="AY4" s="20"/>
      <c r="AZ4" s="20"/>
      <c r="BA4" s="20"/>
      <c r="BB4" s="20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ht="12.75" customHeight="1">
      <c r="A5" s="1"/>
      <c r="B5" s="10" t="s">
        <v>15</v>
      </c>
      <c r="C5" s="19">
        <v>3061</v>
      </c>
      <c r="D5" s="19">
        <v>384.35897</v>
      </c>
      <c r="E5" s="19">
        <v>38947.260559999995</v>
      </c>
      <c r="F5" s="14"/>
      <c r="G5" s="19">
        <v>796</v>
      </c>
      <c r="H5" s="19">
        <v>392.07367</v>
      </c>
      <c r="I5" s="19">
        <v>11606.33118</v>
      </c>
      <c r="J5" s="14"/>
      <c r="K5" s="19">
        <v>0</v>
      </c>
      <c r="L5" s="19">
        <v>0</v>
      </c>
      <c r="M5" s="19">
        <v>0</v>
      </c>
      <c r="N5" s="14"/>
      <c r="O5" s="19">
        <v>170</v>
      </c>
      <c r="P5" s="19">
        <v>28</v>
      </c>
      <c r="Q5" s="19">
        <v>3121</v>
      </c>
      <c r="R5" s="14"/>
      <c r="S5" s="19">
        <v>647</v>
      </c>
      <c r="T5" s="19">
        <v>455</v>
      </c>
      <c r="U5" s="19">
        <v>11977</v>
      </c>
      <c r="V5" s="14"/>
      <c r="W5" s="19">
        <v>53</v>
      </c>
      <c r="X5" s="19">
        <v>135</v>
      </c>
      <c r="Y5" s="19">
        <v>198</v>
      </c>
      <c r="Z5" s="14"/>
      <c r="AA5" s="19">
        <v>0</v>
      </c>
      <c r="AB5" s="19">
        <v>0</v>
      </c>
      <c r="AC5" s="19">
        <v>0</v>
      </c>
      <c r="AD5" s="14"/>
      <c r="AE5" s="19">
        <v>2223</v>
      </c>
      <c r="AF5" s="19">
        <v>146</v>
      </c>
      <c r="AG5" s="19">
        <v>71634</v>
      </c>
      <c r="AH5" s="14"/>
      <c r="AI5" s="19">
        <v>262</v>
      </c>
      <c r="AJ5" s="19">
        <v>234.62</v>
      </c>
      <c r="AK5" s="19">
        <v>3676.97</v>
      </c>
      <c r="AL5" s="14"/>
      <c r="AM5" s="19">
        <v>139</v>
      </c>
      <c r="AN5" s="19">
        <v>45.76</v>
      </c>
      <c r="AO5" s="19">
        <v>1125.615</v>
      </c>
      <c r="AP5" s="14"/>
      <c r="AQ5" s="19">
        <v>7351</v>
      </c>
      <c r="AR5" s="19">
        <v>1820.8126399999999</v>
      </c>
      <c r="AS5" s="19">
        <v>142286.17674</v>
      </c>
      <c r="AT5" s="14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2</v>
      </c>
      <c r="H6" s="19">
        <v>0</v>
      </c>
      <c r="I6" s="19">
        <v>74</v>
      </c>
      <c r="J6" s="14"/>
      <c r="K6" s="19">
        <v>0</v>
      </c>
      <c r="L6" s="19">
        <v>0</v>
      </c>
      <c r="M6" s="19">
        <v>0</v>
      </c>
      <c r="N6" s="14"/>
      <c r="O6" s="19">
        <v>0</v>
      </c>
      <c r="P6" s="19">
        <v>0</v>
      </c>
      <c r="Q6" s="19">
        <v>0</v>
      </c>
      <c r="R6" s="14"/>
      <c r="S6" s="19">
        <v>1</v>
      </c>
      <c r="T6" s="19">
        <v>0</v>
      </c>
      <c r="U6" s="19">
        <v>50</v>
      </c>
      <c r="V6" s="14"/>
      <c r="W6" s="19">
        <v>6</v>
      </c>
      <c r="X6" s="19">
        <v>10</v>
      </c>
      <c r="Y6" s="19">
        <v>357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12</v>
      </c>
      <c r="AJ6" s="19">
        <v>7.8</v>
      </c>
      <c r="AK6" s="19">
        <v>4196.77</v>
      </c>
      <c r="AL6" s="14"/>
      <c r="AM6" s="19">
        <v>3</v>
      </c>
      <c r="AN6" s="19">
        <v>0</v>
      </c>
      <c r="AO6" s="19">
        <v>221.9</v>
      </c>
      <c r="AP6" s="14"/>
      <c r="AQ6" s="19">
        <v>24</v>
      </c>
      <c r="AR6" s="19">
        <v>17.8</v>
      </c>
      <c r="AS6" s="19">
        <v>4899.67</v>
      </c>
      <c r="AT6" s="1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ht="12.75" customHeight="1">
      <c r="A7" s="1"/>
      <c r="B7" s="8" t="s">
        <v>17</v>
      </c>
      <c r="C7" s="19">
        <v>2530</v>
      </c>
      <c r="D7" s="19">
        <v>953.2589800000001</v>
      </c>
      <c r="E7" s="19">
        <v>26078.67175</v>
      </c>
      <c r="F7" s="14"/>
      <c r="G7" s="19">
        <v>603</v>
      </c>
      <c r="H7" s="19">
        <v>682.0280799999999</v>
      </c>
      <c r="I7" s="19">
        <v>10077.9685</v>
      </c>
      <c r="J7" s="14"/>
      <c r="K7" s="19">
        <v>20</v>
      </c>
      <c r="L7" s="19">
        <v>7.56</v>
      </c>
      <c r="M7" s="19">
        <v>656</v>
      </c>
      <c r="N7" s="14"/>
      <c r="O7" s="19">
        <v>2347</v>
      </c>
      <c r="P7" s="19">
        <v>406</v>
      </c>
      <c r="Q7" s="19">
        <v>45547</v>
      </c>
      <c r="R7" s="14"/>
      <c r="S7" s="19">
        <v>589</v>
      </c>
      <c r="T7" s="19">
        <v>609</v>
      </c>
      <c r="U7" s="19">
        <v>2038</v>
      </c>
      <c r="V7" s="14"/>
      <c r="W7" s="19">
        <v>90</v>
      </c>
      <c r="X7" s="19">
        <v>247</v>
      </c>
      <c r="Y7" s="19">
        <v>1313</v>
      </c>
      <c r="Z7" s="14"/>
      <c r="AA7" s="19">
        <v>27</v>
      </c>
      <c r="AB7" s="19">
        <v>4</v>
      </c>
      <c r="AC7" s="19">
        <v>426</v>
      </c>
      <c r="AD7" s="14"/>
      <c r="AE7" s="19">
        <v>1607</v>
      </c>
      <c r="AF7" s="19">
        <v>166</v>
      </c>
      <c r="AG7" s="19">
        <v>44523</v>
      </c>
      <c r="AH7" s="14"/>
      <c r="AI7" s="19">
        <v>71</v>
      </c>
      <c r="AJ7" s="19">
        <v>71.06</v>
      </c>
      <c r="AK7" s="19">
        <v>473.56</v>
      </c>
      <c r="AL7" s="14"/>
      <c r="AM7" s="19">
        <v>394</v>
      </c>
      <c r="AN7" s="19">
        <v>218.30800000000002</v>
      </c>
      <c r="AO7" s="19">
        <v>5323.624</v>
      </c>
      <c r="AP7" s="14"/>
      <c r="AQ7" s="19">
        <v>8278</v>
      </c>
      <c r="AR7" s="19">
        <v>3364.21506</v>
      </c>
      <c r="AS7" s="19">
        <v>136456.82425</v>
      </c>
      <c r="AT7" s="14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1</v>
      </c>
      <c r="H8" s="15">
        <v>0</v>
      </c>
      <c r="I8" s="15">
        <v>73.5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4</v>
      </c>
      <c r="T8" s="15">
        <v>10</v>
      </c>
      <c r="U8" s="15">
        <v>102</v>
      </c>
      <c r="V8" s="16"/>
      <c r="W8" s="15">
        <v>0</v>
      </c>
      <c r="X8" s="15">
        <v>2</v>
      </c>
      <c r="Y8" s="15">
        <v>0</v>
      </c>
      <c r="Z8" s="16"/>
      <c r="AA8" s="15">
        <v>0</v>
      </c>
      <c r="AB8" s="15">
        <v>0</v>
      </c>
      <c r="AC8" s="15">
        <v>0</v>
      </c>
      <c r="AD8" s="16"/>
      <c r="AE8" s="15">
        <v>4</v>
      </c>
      <c r="AF8" s="15">
        <v>0</v>
      </c>
      <c r="AG8" s="15">
        <v>200</v>
      </c>
      <c r="AH8" s="16"/>
      <c r="AI8" s="15">
        <v>1</v>
      </c>
      <c r="AJ8" s="15">
        <v>60</v>
      </c>
      <c r="AK8" s="15">
        <v>45.14</v>
      </c>
      <c r="AL8" s="16"/>
      <c r="AM8" s="15">
        <v>0</v>
      </c>
      <c r="AN8" s="15">
        <v>0</v>
      </c>
      <c r="AO8" s="15">
        <v>0</v>
      </c>
      <c r="AP8" s="16"/>
      <c r="AQ8" s="15">
        <v>10</v>
      </c>
      <c r="AR8" s="15">
        <v>72</v>
      </c>
      <c r="AS8" s="15">
        <v>420.64</v>
      </c>
      <c r="AT8" s="16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ht="12.75" customHeight="1">
      <c r="A9" s="2"/>
      <c r="B9" s="9" t="s">
        <v>1</v>
      </c>
      <c r="C9" s="19">
        <v>5591</v>
      </c>
      <c r="D9" s="19">
        <v>1337.61795</v>
      </c>
      <c r="E9" s="19">
        <v>65025.93231</v>
      </c>
      <c r="F9" s="14"/>
      <c r="G9" s="19">
        <v>1402</v>
      </c>
      <c r="H9" s="19">
        <v>1074.1017499999998</v>
      </c>
      <c r="I9" s="19">
        <v>21831.79968</v>
      </c>
      <c r="J9" s="14"/>
      <c r="K9" s="19">
        <v>20</v>
      </c>
      <c r="L9" s="19">
        <v>7.56</v>
      </c>
      <c r="M9" s="19">
        <v>656</v>
      </c>
      <c r="N9" s="14"/>
      <c r="O9" s="19">
        <v>2517</v>
      </c>
      <c r="P9" s="19">
        <v>434</v>
      </c>
      <c r="Q9" s="19">
        <v>48668</v>
      </c>
      <c r="R9" s="14"/>
      <c r="S9" s="19">
        <v>1241</v>
      </c>
      <c r="T9" s="19">
        <v>1074</v>
      </c>
      <c r="U9" s="19">
        <v>14167</v>
      </c>
      <c r="V9" s="14"/>
      <c r="W9" s="19">
        <v>149</v>
      </c>
      <c r="X9" s="19">
        <v>394</v>
      </c>
      <c r="Y9" s="19">
        <v>1868</v>
      </c>
      <c r="Z9" s="14"/>
      <c r="AA9" s="19">
        <v>27</v>
      </c>
      <c r="AB9" s="19">
        <v>4</v>
      </c>
      <c r="AC9" s="19">
        <v>426</v>
      </c>
      <c r="AD9" s="14"/>
      <c r="AE9" s="19">
        <v>3834</v>
      </c>
      <c r="AF9" s="19">
        <v>312</v>
      </c>
      <c r="AG9" s="19">
        <v>116357</v>
      </c>
      <c r="AH9" s="14"/>
      <c r="AI9" s="19">
        <v>346</v>
      </c>
      <c r="AJ9" s="19">
        <v>373.48</v>
      </c>
      <c r="AK9" s="19">
        <v>8392.44</v>
      </c>
      <c r="AL9" s="14"/>
      <c r="AM9" s="19">
        <v>536</v>
      </c>
      <c r="AN9" s="19">
        <v>264.06800000000004</v>
      </c>
      <c r="AO9" s="19">
        <v>6671.139</v>
      </c>
      <c r="AP9" s="14"/>
      <c r="AQ9" s="19">
        <v>15663</v>
      </c>
      <c r="AR9" s="19">
        <v>5274.8277</v>
      </c>
      <c r="AS9" s="19">
        <v>284063.31099</v>
      </c>
      <c r="AT9" s="14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9"/>
      <c r="AW10" s="19"/>
      <c r="AX10" s="19"/>
      <c r="AY10" s="19"/>
      <c r="AZ10" s="19"/>
      <c r="BA10" s="19"/>
      <c r="BB10" s="19"/>
      <c r="BC10" s="19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9"/>
      <c r="AW11" s="19"/>
      <c r="AX11" s="19"/>
      <c r="AY11" s="19"/>
      <c r="AZ11" s="19"/>
      <c r="BA11" s="19"/>
      <c r="BB11" s="19"/>
      <c r="BC11" s="19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132</v>
      </c>
      <c r="H12" s="19">
        <v>0</v>
      </c>
      <c r="I12" s="19">
        <v>1140.52187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v>132</v>
      </c>
      <c r="AR12" s="19">
        <v>0</v>
      </c>
      <c r="AS12" s="19">
        <v>1140.52187</v>
      </c>
      <c r="AT12" s="14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2.75" customHeight="1">
      <c r="A13" s="1"/>
      <c r="B13" s="10" t="s">
        <v>16</v>
      </c>
      <c r="C13" s="19">
        <v>9</v>
      </c>
      <c r="D13" s="19">
        <v>0</v>
      </c>
      <c r="E13" s="19">
        <v>5005.4757</v>
      </c>
      <c r="F13" s="14"/>
      <c r="G13" s="19">
        <v>0</v>
      </c>
      <c r="H13" s="19">
        <v>0</v>
      </c>
      <c r="I13" s="19">
        <v>0</v>
      </c>
      <c r="J13" s="14"/>
      <c r="K13" s="19">
        <v>0</v>
      </c>
      <c r="L13" s="19">
        <v>0</v>
      </c>
      <c r="M13" s="19">
        <v>0</v>
      </c>
      <c r="N13" s="14"/>
      <c r="O13" s="19">
        <v>2</v>
      </c>
      <c r="P13" s="19">
        <v>0</v>
      </c>
      <c r="Q13" s="19">
        <v>1090</v>
      </c>
      <c r="R13" s="14"/>
      <c r="S13" s="19">
        <v>0</v>
      </c>
      <c r="T13" s="19">
        <v>0</v>
      </c>
      <c r="U13" s="19">
        <v>0</v>
      </c>
      <c r="V13" s="14"/>
      <c r="W13" s="19">
        <v>0</v>
      </c>
      <c r="X13" s="19">
        <v>0</v>
      </c>
      <c r="Y13" s="19">
        <v>0</v>
      </c>
      <c r="Z13" s="14"/>
      <c r="AA13" s="19">
        <v>0</v>
      </c>
      <c r="AB13" s="19">
        <v>0</v>
      </c>
      <c r="AC13" s="19">
        <v>0</v>
      </c>
      <c r="AD13" s="14"/>
      <c r="AE13" s="19">
        <v>10</v>
      </c>
      <c r="AF13" s="19">
        <v>0</v>
      </c>
      <c r="AG13" s="19">
        <v>5723</v>
      </c>
      <c r="AH13" s="14"/>
      <c r="AI13" s="19">
        <v>1</v>
      </c>
      <c r="AJ13" s="19">
        <v>0</v>
      </c>
      <c r="AK13" s="19">
        <v>700</v>
      </c>
      <c r="AL13" s="14"/>
      <c r="AM13" s="19">
        <v>11</v>
      </c>
      <c r="AN13" s="19">
        <v>0</v>
      </c>
      <c r="AO13" s="19">
        <v>3685</v>
      </c>
      <c r="AP13" s="14"/>
      <c r="AQ13" s="19">
        <v>33</v>
      </c>
      <c r="AR13" s="19">
        <v>0</v>
      </c>
      <c r="AS13" s="19">
        <v>16203.475699999999</v>
      </c>
      <c r="AT13" s="14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v>0</v>
      </c>
      <c r="AR14" s="19">
        <v>0</v>
      </c>
      <c r="AS14" s="19">
        <v>0</v>
      </c>
      <c r="AT14" s="14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ht="12.75" customHeight="1">
      <c r="A15" s="1"/>
      <c r="B15" s="8" t="s">
        <v>18</v>
      </c>
      <c r="C15" s="15">
        <v>9</v>
      </c>
      <c r="D15" s="15">
        <v>0</v>
      </c>
      <c r="E15" s="15">
        <v>664.46354</v>
      </c>
      <c r="F15" s="16"/>
      <c r="G15" s="15">
        <v>0</v>
      </c>
      <c r="H15" s="15">
        <v>0</v>
      </c>
      <c r="I15" s="15">
        <v>0</v>
      </c>
      <c r="J15" s="16"/>
      <c r="K15" s="15">
        <v>0</v>
      </c>
      <c r="L15" s="15">
        <v>0</v>
      </c>
      <c r="M15" s="15">
        <v>0</v>
      </c>
      <c r="N15" s="16"/>
      <c r="O15" s="15">
        <v>2</v>
      </c>
      <c r="P15" s="15">
        <v>0</v>
      </c>
      <c r="Q15" s="15">
        <v>1887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v>11</v>
      </c>
      <c r="AR15" s="15">
        <v>0</v>
      </c>
      <c r="AS15" s="15">
        <v>2551.4635399999997</v>
      </c>
      <c r="AT15" s="16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2.75" customHeight="1">
      <c r="A16" s="1"/>
      <c r="B16" s="9" t="s">
        <v>1</v>
      </c>
      <c r="C16" s="19">
        <v>18</v>
      </c>
      <c r="D16" s="19">
        <v>0</v>
      </c>
      <c r="E16" s="19">
        <v>5669.93924</v>
      </c>
      <c r="F16" s="14"/>
      <c r="G16" s="19">
        <v>132</v>
      </c>
      <c r="H16" s="19">
        <v>0</v>
      </c>
      <c r="I16" s="19">
        <v>1140.52187</v>
      </c>
      <c r="J16" s="14"/>
      <c r="K16" s="19">
        <v>0</v>
      </c>
      <c r="L16" s="19">
        <v>0</v>
      </c>
      <c r="M16" s="19">
        <v>0</v>
      </c>
      <c r="N16" s="14"/>
      <c r="O16" s="19">
        <v>4</v>
      </c>
      <c r="P16" s="19">
        <v>0</v>
      </c>
      <c r="Q16" s="19">
        <v>2977</v>
      </c>
      <c r="R16" s="14"/>
      <c r="S16" s="19">
        <v>0</v>
      </c>
      <c r="T16" s="19">
        <v>0</v>
      </c>
      <c r="U16" s="19">
        <v>0</v>
      </c>
      <c r="V16" s="14"/>
      <c r="W16" s="19">
        <v>0</v>
      </c>
      <c r="X16" s="19">
        <v>0</v>
      </c>
      <c r="Y16" s="19">
        <v>0</v>
      </c>
      <c r="Z16" s="14"/>
      <c r="AA16" s="19">
        <v>0</v>
      </c>
      <c r="AB16" s="19">
        <v>0</v>
      </c>
      <c r="AC16" s="19">
        <v>0</v>
      </c>
      <c r="AD16" s="14"/>
      <c r="AE16" s="19">
        <v>10</v>
      </c>
      <c r="AF16" s="19">
        <v>0</v>
      </c>
      <c r="AG16" s="19">
        <v>5723</v>
      </c>
      <c r="AH16" s="14"/>
      <c r="AI16" s="19">
        <v>1</v>
      </c>
      <c r="AJ16" s="19">
        <v>0</v>
      </c>
      <c r="AK16" s="19">
        <v>700</v>
      </c>
      <c r="AL16" s="14"/>
      <c r="AM16" s="19">
        <v>11</v>
      </c>
      <c r="AN16" s="19">
        <v>0</v>
      </c>
      <c r="AO16" s="19">
        <v>3685</v>
      </c>
      <c r="AP16" s="14"/>
      <c r="AQ16" s="19">
        <v>176</v>
      </c>
      <c r="AR16" s="19">
        <v>0</v>
      </c>
      <c r="AS16" s="19">
        <v>19895.46111</v>
      </c>
      <c r="AT16" s="14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9"/>
      <c r="AW17" s="19"/>
      <c r="AX17" s="19"/>
      <c r="AY17" s="19"/>
      <c r="AZ17" s="19"/>
      <c r="BA17" s="19"/>
      <c r="BB17" s="19"/>
      <c r="BC17" s="19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9"/>
      <c r="AW18" s="19"/>
      <c r="AX18" s="19"/>
      <c r="AY18" s="19"/>
      <c r="AZ18" s="19"/>
      <c r="BA18" s="19"/>
      <c r="BB18" s="19"/>
      <c r="BC18" s="19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2.75" customHeight="1">
      <c r="A19" s="2"/>
      <c r="B19" s="10" t="s">
        <v>15</v>
      </c>
      <c r="C19" s="19">
        <v>456</v>
      </c>
      <c r="D19" s="19">
        <v>134.00724</v>
      </c>
      <c r="E19" s="19">
        <v>0</v>
      </c>
      <c r="F19" s="14"/>
      <c r="G19" s="19">
        <v>186</v>
      </c>
      <c r="H19" s="19">
        <v>1405.5700299999999</v>
      </c>
      <c r="I19" s="19">
        <v>12.37</v>
      </c>
      <c r="J19" s="14"/>
      <c r="K19" s="19">
        <v>0</v>
      </c>
      <c r="L19" s="19">
        <v>0</v>
      </c>
      <c r="M19" s="19">
        <v>0</v>
      </c>
      <c r="N19" s="14"/>
      <c r="O19" s="19">
        <v>30</v>
      </c>
      <c r="P19" s="19">
        <v>76</v>
      </c>
      <c r="Q19" s="19">
        <v>66</v>
      </c>
      <c r="R19" s="14"/>
      <c r="S19" s="19">
        <v>166</v>
      </c>
      <c r="T19" s="19">
        <v>336</v>
      </c>
      <c r="U19" s="19">
        <v>50</v>
      </c>
      <c r="V19" s="14"/>
      <c r="W19" s="19">
        <v>2</v>
      </c>
      <c r="X19" s="19">
        <v>18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121</v>
      </c>
      <c r="AF19" s="19">
        <v>192</v>
      </c>
      <c r="AG19" s="19">
        <v>324</v>
      </c>
      <c r="AH19" s="14"/>
      <c r="AI19" s="19">
        <v>33</v>
      </c>
      <c r="AJ19" s="19">
        <v>70.12</v>
      </c>
      <c r="AK19" s="19">
        <v>1.4</v>
      </c>
      <c r="AL19" s="14"/>
      <c r="AM19" s="19">
        <v>109</v>
      </c>
      <c r="AN19" s="19">
        <v>169.10199999999998</v>
      </c>
      <c r="AO19" s="19">
        <v>0</v>
      </c>
      <c r="AP19" s="14"/>
      <c r="AQ19" s="19">
        <v>1103</v>
      </c>
      <c r="AR19" s="19">
        <v>2400.7992699999995</v>
      </c>
      <c r="AS19" s="19">
        <v>453.77</v>
      </c>
      <c r="AT19" s="14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2.75" customHeight="1">
      <c r="A20" s="1"/>
      <c r="B20" s="10" t="s">
        <v>16</v>
      </c>
      <c r="C20" s="19">
        <v>30</v>
      </c>
      <c r="D20" s="19">
        <v>222.43615</v>
      </c>
      <c r="E20" s="19">
        <v>0</v>
      </c>
      <c r="F20" s="14"/>
      <c r="G20" s="19">
        <v>130</v>
      </c>
      <c r="H20" s="19">
        <v>1167.9259700000002</v>
      </c>
      <c r="I20" s="19">
        <v>143.66975</v>
      </c>
      <c r="J20" s="14"/>
      <c r="K20" s="19">
        <v>0</v>
      </c>
      <c r="L20" s="19">
        <v>0</v>
      </c>
      <c r="M20" s="19">
        <v>0</v>
      </c>
      <c r="N20" s="14"/>
      <c r="O20" s="19">
        <v>15</v>
      </c>
      <c r="P20" s="19">
        <v>74</v>
      </c>
      <c r="Q20" s="19">
        <v>40</v>
      </c>
      <c r="R20" s="14"/>
      <c r="S20" s="19">
        <v>73</v>
      </c>
      <c r="T20" s="19">
        <v>297</v>
      </c>
      <c r="U20" s="19">
        <v>22</v>
      </c>
      <c r="V20" s="14"/>
      <c r="W20" s="19">
        <v>2</v>
      </c>
      <c r="X20" s="19">
        <v>57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28</v>
      </c>
      <c r="AF20" s="19">
        <v>81</v>
      </c>
      <c r="AG20" s="19">
        <v>22</v>
      </c>
      <c r="AH20" s="14"/>
      <c r="AI20" s="19">
        <v>19</v>
      </c>
      <c r="AJ20" s="19">
        <v>64.75</v>
      </c>
      <c r="AK20" s="19">
        <v>0</v>
      </c>
      <c r="AL20" s="14"/>
      <c r="AM20" s="19">
        <v>56</v>
      </c>
      <c r="AN20" s="19">
        <v>201.196</v>
      </c>
      <c r="AO20" s="19">
        <v>13.3</v>
      </c>
      <c r="AP20" s="14"/>
      <c r="AQ20" s="19">
        <v>353</v>
      </c>
      <c r="AR20" s="19">
        <v>2165.30812</v>
      </c>
      <c r="AS20" s="19">
        <v>240.96975</v>
      </c>
      <c r="AT20" s="14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ht="12.75" customHeight="1">
      <c r="A21" s="1"/>
      <c r="B21" s="8" t="s">
        <v>17</v>
      </c>
      <c r="C21" s="19">
        <v>1020</v>
      </c>
      <c r="D21" s="19">
        <v>281.69533</v>
      </c>
      <c r="E21" s="19">
        <v>0</v>
      </c>
      <c r="F21" s="14"/>
      <c r="G21" s="19">
        <v>538</v>
      </c>
      <c r="H21" s="19">
        <v>1213.95211</v>
      </c>
      <c r="I21" s="19">
        <v>0.75</v>
      </c>
      <c r="J21" s="14"/>
      <c r="K21" s="19">
        <v>48</v>
      </c>
      <c r="L21" s="19">
        <v>69.57900000000001</v>
      </c>
      <c r="M21" s="19">
        <v>17.35</v>
      </c>
      <c r="N21" s="14"/>
      <c r="O21" s="19">
        <v>1730</v>
      </c>
      <c r="P21" s="19">
        <v>1947</v>
      </c>
      <c r="Q21" s="19">
        <v>654</v>
      </c>
      <c r="R21" s="14"/>
      <c r="S21" s="19">
        <v>870</v>
      </c>
      <c r="T21" s="19">
        <v>859</v>
      </c>
      <c r="U21" s="19">
        <v>72</v>
      </c>
      <c r="V21" s="14"/>
      <c r="W21" s="19">
        <v>63</v>
      </c>
      <c r="X21" s="19">
        <v>135</v>
      </c>
      <c r="Y21" s="19">
        <v>0</v>
      </c>
      <c r="Z21" s="14"/>
      <c r="AA21" s="19">
        <v>37</v>
      </c>
      <c r="AB21" s="19">
        <v>8</v>
      </c>
      <c r="AC21" s="19">
        <v>0</v>
      </c>
      <c r="AD21" s="14"/>
      <c r="AE21" s="19">
        <v>587</v>
      </c>
      <c r="AF21" s="19">
        <v>488</v>
      </c>
      <c r="AG21" s="19">
        <v>455</v>
      </c>
      <c r="AH21" s="14"/>
      <c r="AI21" s="19">
        <v>73</v>
      </c>
      <c r="AJ21" s="19">
        <v>80.88</v>
      </c>
      <c r="AK21" s="19">
        <v>0</v>
      </c>
      <c r="AL21" s="14"/>
      <c r="AM21" s="19">
        <v>1004</v>
      </c>
      <c r="AN21" s="19">
        <v>1832.299</v>
      </c>
      <c r="AO21" s="19">
        <v>147.843</v>
      </c>
      <c r="AP21" s="14"/>
      <c r="AQ21" s="19">
        <v>5970</v>
      </c>
      <c r="AR21" s="19">
        <v>6915.40544</v>
      </c>
      <c r="AS21" s="19">
        <v>1346.943</v>
      </c>
      <c r="AT21" s="14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2.75" customHeight="1">
      <c r="A22" s="1"/>
      <c r="B22" s="9" t="s">
        <v>18</v>
      </c>
      <c r="C22" s="15">
        <v>56</v>
      </c>
      <c r="D22" s="15">
        <v>117.60207</v>
      </c>
      <c r="E22" s="15">
        <v>0</v>
      </c>
      <c r="F22" s="16"/>
      <c r="G22" s="15">
        <v>247</v>
      </c>
      <c r="H22" s="15">
        <v>1125.29891</v>
      </c>
      <c r="I22" s="15">
        <v>0</v>
      </c>
      <c r="J22" s="16"/>
      <c r="K22" s="15">
        <v>28</v>
      </c>
      <c r="L22" s="15">
        <v>57.61</v>
      </c>
      <c r="M22" s="15">
        <v>9.25</v>
      </c>
      <c r="N22" s="16"/>
      <c r="O22" s="15">
        <v>204</v>
      </c>
      <c r="P22" s="15">
        <v>883</v>
      </c>
      <c r="Q22" s="15">
        <v>309</v>
      </c>
      <c r="R22" s="16"/>
      <c r="S22" s="15">
        <v>85</v>
      </c>
      <c r="T22" s="15">
        <v>240</v>
      </c>
      <c r="U22" s="15">
        <v>6</v>
      </c>
      <c r="V22" s="16"/>
      <c r="W22" s="15">
        <v>33</v>
      </c>
      <c r="X22" s="15">
        <v>257</v>
      </c>
      <c r="Y22" s="15">
        <v>0</v>
      </c>
      <c r="Z22" s="16"/>
      <c r="AA22" s="15">
        <v>0</v>
      </c>
      <c r="AB22" s="15">
        <v>0</v>
      </c>
      <c r="AC22" s="15">
        <v>0</v>
      </c>
      <c r="AD22" s="16"/>
      <c r="AE22" s="15">
        <v>184</v>
      </c>
      <c r="AF22" s="15">
        <v>314</v>
      </c>
      <c r="AG22" s="15">
        <v>34</v>
      </c>
      <c r="AH22" s="16"/>
      <c r="AI22" s="15">
        <v>15</v>
      </c>
      <c r="AJ22" s="15">
        <v>64.09</v>
      </c>
      <c r="AK22" s="15">
        <v>0</v>
      </c>
      <c r="AL22" s="16"/>
      <c r="AM22" s="15">
        <v>394</v>
      </c>
      <c r="AN22" s="15">
        <v>998.623</v>
      </c>
      <c r="AO22" s="15">
        <v>54.439</v>
      </c>
      <c r="AP22" s="16"/>
      <c r="AQ22" s="15">
        <v>1246</v>
      </c>
      <c r="AR22" s="15">
        <v>4057.22398</v>
      </c>
      <c r="AS22" s="15">
        <v>412.689</v>
      </c>
      <c r="AT22" s="16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2.75" customHeight="1">
      <c r="A23" s="1"/>
      <c r="B23" s="9" t="s">
        <v>1</v>
      </c>
      <c r="C23" s="19">
        <v>1562</v>
      </c>
      <c r="D23" s="19">
        <v>755.7407900000001</v>
      </c>
      <c r="E23" s="19">
        <v>0</v>
      </c>
      <c r="F23" s="14"/>
      <c r="G23" s="19">
        <v>1101</v>
      </c>
      <c r="H23" s="19">
        <v>4912.747020000001</v>
      </c>
      <c r="I23" s="19">
        <v>156.78975</v>
      </c>
      <c r="J23" s="14"/>
      <c r="K23" s="19">
        <v>76</v>
      </c>
      <c r="L23" s="19">
        <v>127.18900000000001</v>
      </c>
      <c r="M23" s="19">
        <v>26.6</v>
      </c>
      <c r="N23" s="14"/>
      <c r="O23" s="19">
        <v>1979</v>
      </c>
      <c r="P23" s="19">
        <v>2980</v>
      </c>
      <c r="Q23" s="19">
        <v>1069</v>
      </c>
      <c r="R23" s="14"/>
      <c r="S23" s="19">
        <v>1194</v>
      </c>
      <c r="T23" s="19">
        <v>1732</v>
      </c>
      <c r="U23" s="19">
        <v>150</v>
      </c>
      <c r="V23" s="14"/>
      <c r="W23" s="19">
        <v>100</v>
      </c>
      <c r="X23" s="19">
        <v>467</v>
      </c>
      <c r="Y23" s="19">
        <v>0</v>
      </c>
      <c r="Z23" s="14"/>
      <c r="AA23" s="19">
        <v>37</v>
      </c>
      <c r="AB23" s="19">
        <v>8</v>
      </c>
      <c r="AC23" s="19">
        <v>0</v>
      </c>
      <c r="AD23" s="14"/>
      <c r="AE23" s="19">
        <v>920</v>
      </c>
      <c r="AF23" s="19">
        <v>1075</v>
      </c>
      <c r="AG23" s="19">
        <v>835</v>
      </c>
      <c r="AH23" s="14"/>
      <c r="AI23" s="19">
        <v>140</v>
      </c>
      <c r="AJ23" s="19">
        <v>279.84</v>
      </c>
      <c r="AK23" s="19">
        <v>1.4</v>
      </c>
      <c r="AL23" s="14"/>
      <c r="AM23" s="19">
        <v>1563</v>
      </c>
      <c r="AN23" s="19">
        <v>3201.22</v>
      </c>
      <c r="AO23" s="19">
        <v>215.582</v>
      </c>
      <c r="AP23" s="14"/>
      <c r="AQ23" s="19">
        <v>8672</v>
      </c>
      <c r="AR23" s="19">
        <v>15538.73681</v>
      </c>
      <c r="AS23" s="19">
        <v>2454.37175</v>
      </c>
      <c r="AT23" s="14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9"/>
      <c r="AW24" s="19"/>
      <c r="AX24" s="19"/>
      <c r="AY24" s="19"/>
      <c r="AZ24" s="19"/>
      <c r="BA24" s="19"/>
      <c r="BB24" s="19"/>
      <c r="BC24" s="19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21"/>
      <c r="AN25" s="21"/>
      <c r="AO25" s="21"/>
      <c r="AP25" s="23"/>
      <c r="AQ25" s="19"/>
      <c r="AR25" s="19"/>
      <c r="AS25" s="19"/>
      <c r="AT25" s="23"/>
      <c r="AU25" s="19"/>
      <c r="AV25" s="19"/>
      <c r="AW25" s="19"/>
      <c r="AX25" s="19"/>
      <c r="AY25" s="19"/>
      <c r="AZ25" s="19"/>
      <c r="BA25" s="19"/>
      <c r="BB25" s="19"/>
      <c r="BC25" s="19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15</v>
      </c>
      <c r="H26" s="21">
        <v>144.42445</v>
      </c>
      <c r="I26" s="21">
        <v>8143.924</v>
      </c>
      <c r="J26" s="23">
        <v>2218</v>
      </c>
      <c r="K26" s="21">
        <v>0</v>
      </c>
      <c r="L26" s="21">
        <v>0</v>
      </c>
      <c r="M26" s="21">
        <v>0</v>
      </c>
      <c r="N26" s="23">
        <v>0</v>
      </c>
      <c r="O26" s="21">
        <v>32</v>
      </c>
      <c r="P26" s="21">
        <v>2444</v>
      </c>
      <c r="Q26" s="19">
        <v>677</v>
      </c>
      <c r="R26" s="23">
        <v>0</v>
      </c>
      <c r="S26" s="19">
        <v>18</v>
      </c>
      <c r="T26" s="19">
        <v>303</v>
      </c>
      <c r="U26" s="19">
        <v>0</v>
      </c>
      <c r="V26" s="23">
        <v>0</v>
      </c>
      <c r="W26" s="19">
        <v>2</v>
      </c>
      <c r="X26" s="19">
        <v>14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19">
        <v>0</v>
      </c>
      <c r="AF26" s="19">
        <v>8</v>
      </c>
      <c r="AG26" s="19">
        <v>0</v>
      </c>
      <c r="AH26" s="23">
        <v>0</v>
      </c>
      <c r="AI26" s="19">
        <v>1</v>
      </c>
      <c r="AJ26" s="19">
        <v>1.41888</v>
      </c>
      <c r="AK26" s="19">
        <v>0</v>
      </c>
      <c r="AL26" s="23">
        <v>0</v>
      </c>
      <c r="AM26" s="21">
        <v>0</v>
      </c>
      <c r="AN26" s="21">
        <v>0</v>
      </c>
      <c r="AO26" s="21">
        <v>0</v>
      </c>
      <c r="AP26" s="23">
        <v>0</v>
      </c>
      <c r="AQ26" s="19">
        <v>68</v>
      </c>
      <c r="AR26" s="19">
        <v>2914.84333</v>
      </c>
      <c r="AS26" s="19">
        <v>8820.923999999999</v>
      </c>
      <c r="AT26" s="23">
        <v>2218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23</v>
      </c>
      <c r="H27" s="15">
        <v>47.50104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9</v>
      </c>
      <c r="P27" s="15">
        <v>1230</v>
      </c>
      <c r="Q27" s="15">
        <v>89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2</v>
      </c>
      <c r="X27" s="15">
        <v>693</v>
      </c>
      <c r="Y27" s="15">
        <v>0</v>
      </c>
      <c r="Z27" s="16">
        <v>0</v>
      </c>
      <c r="AA27" s="15">
        <v>0</v>
      </c>
      <c r="AB27" s="15">
        <v>0</v>
      </c>
      <c r="AC27" s="15">
        <v>0</v>
      </c>
      <c r="AD27" s="16">
        <v>0</v>
      </c>
      <c r="AE27" s="15">
        <v>7</v>
      </c>
      <c r="AF27" s="15">
        <v>40</v>
      </c>
      <c r="AG27" s="15">
        <v>0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v>41</v>
      </c>
      <c r="AR27" s="15">
        <v>2010.50104</v>
      </c>
      <c r="AS27" s="15">
        <v>89</v>
      </c>
      <c r="AT27" s="16">
        <v>0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2.75" customHeight="1">
      <c r="A28" s="10"/>
      <c r="B28" s="10" t="s">
        <v>1</v>
      </c>
      <c r="C28" s="19">
        <v>0</v>
      </c>
      <c r="D28" s="19">
        <v>0</v>
      </c>
      <c r="E28" s="19">
        <v>0</v>
      </c>
      <c r="F28" s="14">
        <v>0</v>
      </c>
      <c r="G28" s="19">
        <v>38</v>
      </c>
      <c r="H28" s="19">
        <v>191.92549000000002</v>
      </c>
      <c r="I28" s="19">
        <v>8143.924</v>
      </c>
      <c r="J28" s="14">
        <v>2218</v>
      </c>
      <c r="K28" s="19">
        <v>0</v>
      </c>
      <c r="L28" s="19">
        <v>0</v>
      </c>
      <c r="M28" s="19">
        <v>0</v>
      </c>
      <c r="N28" s="14">
        <v>0</v>
      </c>
      <c r="O28" s="19">
        <v>41</v>
      </c>
      <c r="P28" s="19">
        <v>3674</v>
      </c>
      <c r="Q28" s="19">
        <v>766</v>
      </c>
      <c r="R28" s="14">
        <v>0</v>
      </c>
      <c r="S28" s="19">
        <v>18</v>
      </c>
      <c r="T28" s="19">
        <v>303</v>
      </c>
      <c r="U28" s="19">
        <v>0</v>
      </c>
      <c r="V28" s="14">
        <v>0</v>
      </c>
      <c r="W28" s="19">
        <v>4</v>
      </c>
      <c r="X28" s="19">
        <v>707</v>
      </c>
      <c r="Y28" s="19">
        <v>0</v>
      </c>
      <c r="Z28" s="14">
        <v>0</v>
      </c>
      <c r="AA28" s="19">
        <v>0</v>
      </c>
      <c r="AB28" s="19">
        <v>0</v>
      </c>
      <c r="AC28" s="19">
        <v>0</v>
      </c>
      <c r="AD28" s="14">
        <v>0</v>
      </c>
      <c r="AE28" s="19">
        <v>7</v>
      </c>
      <c r="AF28" s="19">
        <v>48</v>
      </c>
      <c r="AG28" s="19">
        <v>0</v>
      </c>
      <c r="AH28" s="14">
        <v>0</v>
      </c>
      <c r="AI28" s="19">
        <v>1</v>
      </c>
      <c r="AJ28" s="19">
        <v>1.41888</v>
      </c>
      <c r="AK28" s="19">
        <v>0</v>
      </c>
      <c r="AL28" s="14">
        <v>0</v>
      </c>
      <c r="AM28" s="19">
        <v>0</v>
      </c>
      <c r="AN28" s="19">
        <v>0</v>
      </c>
      <c r="AO28" s="19">
        <v>0</v>
      </c>
      <c r="AP28" s="14">
        <v>0</v>
      </c>
      <c r="AQ28" s="19">
        <v>109</v>
      </c>
      <c r="AR28" s="19">
        <v>4925.344370000001</v>
      </c>
      <c r="AS28" s="19">
        <v>8909.923999999999</v>
      </c>
      <c r="AT28" s="14">
        <v>2218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1"/>
      <c r="AN29" s="21"/>
      <c r="AO29" s="21"/>
      <c r="AP29" s="23"/>
      <c r="AQ29" s="25"/>
      <c r="AR29" s="25"/>
      <c r="AS29" s="25"/>
      <c r="AT29" s="23"/>
      <c r="AU29" s="25"/>
      <c r="AV29" s="25"/>
      <c r="AW29" s="25"/>
      <c r="AX29" s="25"/>
      <c r="AY29" s="19"/>
      <c r="AZ29" s="19"/>
      <c r="BA29" s="19"/>
      <c r="BB29" s="19"/>
      <c r="BC29" s="19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1"/>
      <c r="AN30" s="21"/>
      <c r="AO30" s="21"/>
      <c r="AP30" s="23"/>
      <c r="AQ30" s="25"/>
      <c r="AR30" s="25"/>
      <c r="AS30" s="25"/>
      <c r="AT30" s="23"/>
      <c r="AU30" s="25"/>
      <c r="AV30" s="25"/>
      <c r="AW30" s="25"/>
      <c r="AX30" s="25"/>
      <c r="AY30" s="19"/>
      <c r="AZ30" s="19"/>
      <c r="BA30" s="19"/>
      <c r="BB30" s="19"/>
      <c r="BC30" s="19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137" ht="12.75" customHeight="1">
      <c r="A31" s="10"/>
      <c r="B31" s="10" t="s">
        <v>15</v>
      </c>
      <c r="C31" s="19">
        <v>3517</v>
      </c>
      <c r="D31" s="19">
        <v>518.36621</v>
      </c>
      <c r="E31" s="19">
        <v>38947.260559999995</v>
      </c>
      <c r="F31" s="14"/>
      <c r="G31" s="19">
        <v>1114</v>
      </c>
      <c r="H31" s="19">
        <v>1797.6436999999999</v>
      </c>
      <c r="I31" s="19">
        <v>12759.22305</v>
      </c>
      <c r="J31" s="14"/>
      <c r="K31" s="19">
        <v>0</v>
      </c>
      <c r="L31" s="19">
        <v>0</v>
      </c>
      <c r="M31" s="19">
        <v>0</v>
      </c>
      <c r="N31" s="14"/>
      <c r="O31" s="19">
        <v>200</v>
      </c>
      <c r="P31" s="19">
        <v>104</v>
      </c>
      <c r="Q31" s="19">
        <v>3187</v>
      </c>
      <c r="R31" s="14"/>
      <c r="S31" s="19">
        <v>813</v>
      </c>
      <c r="T31" s="19">
        <v>791</v>
      </c>
      <c r="U31" s="19">
        <v>12027</v>
      </c>
      <c r="V31" s="14"/>
      <c r="W31" s="19">
        <v>55</v>
      </c>
      <c r="X31" s="19">
        <v>153</v>
      </c>
      <c r="Y31" s="19">
        <v>198</v>
      </c>
      <c r="Z31" s="14"/>
      <c r="AA31" s="19">
        <v>0</v>
      </c>
      <c r="AB31" s="19">
        <v>0</v>
      </c>
      <c r="AC31" s="19">
        <v>0</v>
      </c>
      <c r="AD31" s="14"/>
      <c r="AE31" s="19">
        <v>2344</v>
      </c>
      <c r="AF31" s="19">
        <v>338</v>
      </c>
      <c r="AG31" s="19">
        <v>71958</v>
      </c>
      <c r="AH31" s="14"/>
      <c r="AI31" s="19">
        <v>295</v>
      </c>
      <c r="AJ31" s="19">
        <v>304.74</v>
      </c>
      <c r="AK31" s="19">
        <v>3678.37</v>
      </c>
      <c r="AL31" s="14"/>
      <c r="AM31" s="19">
        <v>248</v>
      </c>
      <c r="AN31" s="19">
        <v>214.86199999999997</v>
      </c>
      <c r="AO31" s="19">
        <v>1125.615</v>
      </c>
      <c r="AP31" s="14"/>
      <c r="AQ31" s="19">
        <v>8586</v>
      </c>
      <c r="AR31" s="19">
        <v>4221.61191</v>
      </c>
      <c r="AS31" s="19">
        <v>143880.46860999998</v>
      </c>
      <c r="AT31" s="14">
        <v>0</v>
      </c>
      <c r="AU31" s="25"/>
      <c r="AV31" s="25"/>
      <c r="AW31" s="25"/>
      <c r="AX31" s="25"/>
      <c r="AY31" s="19"/>
      <c r="AZ31" s="19"/>
      <c r="BA31" s="19"/>
      <c r="BB31" s="19"/>
      <c r="BC31" s="19"/>
      <c r="BD31" s="19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ht="12.75" customHeight="1">
      <c r="A32" s="10"/>
      <c r="B32" s="10" t="s">
        <v>16</v>
      </c>
      <c r="C32" s="19">
        <v>39</v>
      </c>
      <c r="D32" s="19">
        <v>222.43615</v>
      </c>
      <c r="E32" s="19">
        <v>5005.4757</v>
      </c>
      <c r="F32" s="14"/>
      <c r="G32" s="19">
        <v>147</v>
      </c>
      <c r="H32" s="19">
        <v>1312.3504200000002</v>
      </c>
      <c r="I32" s="19">
        <v>8361.59375</v>
      </c>
      <c r="J32" s="14">
        <v>2218</v>
      </c>
      <c r="K32" s="19">
        <v>0</v>
      </c>
      <c r="L32" s="19">
        <v>0</v>
      </c>
      <c r="M32" s="19">
        <v>0</v>
      </c>
      <c r="N32" s="14"/>
      <c r="O32" s="19">
        <v>49</v>
      </c>
      <c r="P32" s="19">
        <v>2518</v>
      </c>
      <c r="Q32" s="19">
        <v>1807</v>
      </c>
      <c r="R32" s="14"/>
      <c r="S32" s="19">
        <v>92</v>
      </c>
      <c r="T32" s="19">
        <v>600</v>
      </c>
      <c r="U32" s="19">
        <v>72</v>
      </c>
      <c r="V32" s="14"/>
      <c r="W32" s="19">
        <v>10</v>
      </c>
      <c r="X32" s="19">
        <v>81</v>
      </c>
      <c r="Y32" s="19">
        <v>357</v>
      </c>
      <c r="Z32" s="14"/>
      <c r="AA32" s="19">
        <v>0</v>
      </c>
      <c r="AB32" s="19">
        <v>0</v>
      </c>
      <c r="AC32" s="19">
        <v>0</v>
      </c>
      <c r="AD32" s="14"/>
      <c r="AE32" s="19">
        <v>38</v>
      </c>
      <c r="AF32" s="19">
        <v>89</v>
      </c>
      <c r="AG32" s="19">
        <v>5745</v>
      </c>
      <c r="AH32" s="14"/>
      <c r="AI32" s="19">
        <v>33</v>
      </c>
      <c r="AJ32" s="19">
        <v>73.96888</v>
      </c>
      <c r="AK32" s="19">
        <v>4896.77</v>
      </c>
      <c r="AL32" s="14"/>
      <c r="AM32" s="19">
        <v>70</v>
      </c>
      <c r="AN32" s="19">
        <v>201.196</v>
      </c>
      <c r="AO32" s="19">
        <v>3920.2</v>
      </c>
      <c r="AP32" s="14"/>
      <c r="AQ32" s="19">
        <v>478</v>
      </c>
      <c r="AR32" s="19">
        <v>5097.9514500000005</v>
      </c>
      <c r="AS32" s="19">
        <v>30165.03945</v>
      </c>
      <c r="AT32" s="14">
        <v>2218</v>
      </c>
      <c r="AU32" s="25"/>
      <c r="AV32" s="25"/>
      <c r="AW32" s="25"/>
      <c r="AX32" s="25"/>
      <c r="AY32" s="19"/>
      <c r="AZ32" s="19"/>
      <c r="BA32" s="19"/>
      <c r="BB32" s="19"/>
      <c r="BC32" s="19"/>
      <c r="BD32" s="19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 ht="12.75" customHeight="1">
      <c r="A33" s="10"/>
      <c r="B33" s="10" t="s">
        <v>17</v>
      </c>
      <c r="C33" s="19">
        <v>3550</v>
      </c>
      <c r="D33" s="19">
        <v>1234.95431</v>
      </c>
      <c r="E33" s="19">
        <v>26078.67175</v>
      </c>
      <c r="F33" s="14"/>
      <c r="G33" s="19">
        <v>1141</v>
      </c>
      <c r="H33" s="19">
        <v>1895.9801899999998</v>
      </c>
      <c r="I33" s="19">
        <v>10078.7185</v>
      </c>
      <c r="J33" s="14"/>
      <c r="K33" s="19">
        <v>68</v>
      </c>
      <c r="L33" s="19">
        <v>77.13900000000001</v>
      </c>
      <c r="M33" s="19">
        <v>673.35</v>
      </c>
      <c r="N33" s="14"/>
      <c r="O33" s="19">
        <v>4077</v>
      </c>
      <c r="P33" s="19">
        <v>2353</v>
      </c>
      <c r="Q33" s="19">
        <v>46201</v>
      </c>
      <c r="R33" s="14"/>
      <c r="S33" s="19">
        <v>1459</v>
      </c>
      <c r="T33" s="19">
        <v>1468</v>
      </c>
      <c r="U33" s="19">
        <v>2110</v>
      </c>
      <c r="V33" s="14"/>
      <c r="W33" s="19">
        <v>153</v>
      </c>
      <c r="X33" s="19">
        <v>382</v>
      </c>
      <c r="Y33" s="19">
        <v>1313</v>
      </c>
      <c r="Z33" s="14"/>
      <c r="AA33" s="19">
        <v>64</v>
      </c>
      <c r="AB33" s="19">
        <v>12</v>
      </c>
      <c r="AC33" s="19">
        <v>426</v>
      </c>
      <c r="AD33" s="14"/>
      <c r="AE33" s="19">
        <v>2194</v>
      </c>
      <c r="AF33" s="19">
        <v>654</v>
      </c>
      <c r="AG33" s="19">
        <v>44978</v>
      </c>
      <c r="AH33" s="14"/>
      <c r="AI33" s="19">
        <v>144</v>
      </c>
      <c r="AJ33" s="19">
        <v>151.94</v>
      </c>
      <c r="AK33" s="19">
        <v>473.56</v>
      </c>
      <c r="AL33" s="14"/>
      <c r="AM33" s="19">
        <v>1398</v>
      </c>
      <c r="AN33" s="19">
        <v>2050.607</v>
      </c>
      <c r="AO33" s="19">
        <v>5471.467</v>
      </c>
      <c r="AP33" s="14"/>
      <c r="AQ33" s="19">
        <v>14248</v>
      </c>
      <c r="AR33" s="19">
        <v>10279.6205</v>
      </c>
      <c r="AS33" s="19">
        <v>137803.76725</v>
      </c>
      <c r="AT33" s="14">
        <v>0</v>
      </c>
      <c r="AU33" s="25"/>
      <c r="AV33" s="25"/>
      <c r="AW33" s="25"/>
      <c r="AX33" s="25"/>
      <c r="AY33" s="19"/>
      <c r="AZ33" s="19"/>
      <c r="BA33" s="19"/>
      <c r="BB33" s="19"/>
      <c r="BC33" s="19"/>
      <c r="BD33" s="19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 ht="12.75" customHeight="1">
      <c r="A34" s="10"/>
      <c r="B34" s="10" t="s">
        <v>18</v>
      </c>
      <c r="C34" s="15">
        <v>65</v>
      </c>
      <c r="D34" s="15">
        <v>117.60207</v>
      </c>
      <c r="E34" s="15">
        <v>664.46354</v>
      </c>
      <c r="F34" s="16"/>
      <c r="G34" s="15">
        <v>271</v>
      </c>
      <c r="H34" s="15">
        <v>1172.79995</v>
      </c>
      <c r="I34" s="15">
        <v>73.5</v>
      </c>
      <c r="J34" s="16">
        <v>0</v>
      </c>
      <c r="K34" s="15">
        <v>28</v>
      </c>
      <c r="L34" s="15">
        <v>57.61</v>
      </c>
      <c r="M34" s="15">
        <v>9.25</v>
      </c>
      <c r="N34" s="16"/>
      <c r="O34" s="15">
        <v>215</v>
      </c>
      <c r="P34" s="15">
        <v>2113</v>
      </c>
      <c r="Q34" s="15">
        <v>2285</v>
      </c>
      <c r="R34" s="16"/>
      <c r="S34" s="15">
        <v>89</v>
      </c>
      <c r="T34" s="15">
        <v>250</v>
      </c>
      <c r="U34" s="15">
        <v>108</v>
      </c>
      <c r="V34" s="16"/>
      <c r="W34" s="15">
        <v>35</v>
      </c>
      <c r="X34" s="15">
        <v>952</v>
      </c>
      <c r="Y34" s="15">
        <v>0</v>
      </c>
      <c r="Z34" s="16"/>
      <c r="AA34" s="15">
        <v>0</v>
      </c>
      <c r="AB34" s="15">
        <v>0</v>
      </c>
      <c r="AC34" s="15">
        <v>0</v>
      </c>
      <c r="AD34" s="16"/>
      <c r="AE34" s="15">
        <v>195</v>
      </c>
      <c r="AF34" s="15">
        <v>354</v>
      </c>
      <c r="AG34" s="15">
        <v>234</v>
      </c>
      <c r="AH34" s="16"/>
      <c r="AI34" s="15">
        <v>16</v>
      </c>
      <c r="AJ34" s="15">
        <v>124.09</v>
      </c>
      <c r="AK34" s="15">
        <v>45.14</v>
      </c>
      <c r="AL34" s="16"/>
      <c r="AM34" s="15">
        <v>394</v>
      </c>
      <c r="AN34" s="15">
        <v>998.623</v>
      </c>
      <c r="AO34" s="15">
        <v>54.439</v>
      </c>
      <c r="AP34" s="16"/>
      <c r="AQ34" s="15">
        <v>1308</v>
      </c>
      <c r="AR34" s="15">
        <v>6139.725020000001</v>
      </c>
      <c r="AS34" s="15">
        <v>3473.7925399999995</v>
      </c>
      <c r="AT34" s="16">
        <v>0</v>
      </c>
      <c r="AU34" s="25"/>
      <c r="AV34" s="25"/>
      <c r="AW34" s="25"/>
      <c r="AX34" s="25"/>
      <c r="AY34" s="19"/>
      <c r="AZ34" s="19"/>
      <c r="BA34" s="19"/>
      <c r="BB34" s="19"/>
      <c r="BC34" s="19"/>
      <c r="BD34" s="19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 ht="12.75" customHeight="1">
      <c r="A35" s="10"/>
      <c r="B35" s="10" t="s">
        <v>1</v>
      </c>
      <c r="C35" s="19">
        <v>7171</v>
      </c>
      <c r="D35" s="19">
        <v>2093.35874</v>
      </c>
      <c r="E35" s="19">
        <v>70695.87155</v>
      </c>
      <c r="F35" s="14"/>
      <c r="G35" s="19">
        <v>2673</v>
      </c>
      <c r="H35" s="19">
        <v>6178.77426</v>
      </c>
      <c r="I35" s="19">
        <v>31273.035300000003</v>
      </c>
      <c r="J35" s="14">
        <v>2218</v>
      </c>
      <c r="K35" s="19">
        <v>96</v>
      </c>
      <c r="L35" s="19">
        <v>134.74900000000002</v>
      </c>
      <c r="M35" s="19">
        <v>682.6</v>
      </c>
      <c r="N35" s="14"/>
      <c r="O35" s="19">
        <v>4541</v>
      </c>
      <c r="P35" s="19">
        <v>7088</v>
      </c>
      <c r="Q35" s="19">
        <v>53480</v>
      </c>
      <c r="R35" s="14"/>
      <c r="S35" s="19">
        <v>2453</v>
      </c>
      <c r="T35" s="19">
        <v>3109</v>
      </c>
      <c r="U35" s="19">
        <v>14317</v>
      </c>
      <c r="V35" s="14"/>
      <c r="W35" s="19">
        <v>253</v>
      </c>
      <c r="X35" s="19">
        <v>1568</v>
      </c>
      <c r="Y35" s="19">
        <v>1868</v>
      </c>
      <c r="Z35" s="14"/>
      <c r="AA35" s="19">
        <v>64</v>
      </c>
      <c r="AB35" s="19">
        <v>12</v>
      </c>
      <c r="AC35" s="19">
        <v>426</v>
      </c>
      <c r="AD35" s="14"/>
      <c r="AE35" s="19">
        <v>4771</v>
      </c>
      <c r="AF35" s="19">
        <v>1435</v>
      </c>
      <c r="AG35" s="19">
        <v>122915</v>
      </c>
      <c r="AH35" s="14"/>
      <c r="AI35" s="19">
        <v>488</v>
      </c>
      <c r="AJ35" s="19">
        <v>654.73888</v>
      </c>
      <c r="AK35" s="19">
        <v>9093.84</v>
      </c>
      <c r="AL35" s="14"/>
      <c r="AM35" s="19">
        <v>2110</v>
      </c>
      <c r="AN35" s="19">
        <v>3465.288</v>
      </c>
      <c r="AO35" s="19">
        <v>10571.721000000001</v>
      </c>
      <c r="AP35" s="14"/>
      <c r="AQ35" s="19">
        <v>24620</v>
      </c>
      <c r="AR35" s="19">
        <v>25738.908880000003</v>
      </c>
      <c r="AS35" s="19">
        <v>315323.06785</v>
      </c>
      <c r="AT35" s="14">
        <v>2218</v>
      </c>
      <c r="AU35" s="25"/>
      <c r="AV35" s="25"/>
      <c r="AW35" s="25"/>
      <c r="AX35" s="25"/>
      <c r="AY35" s="19"/>
      <c r="AZ35" s="19"/>
      <c r="BA35" s="19"/>
      <c r="BB35" s="19"/>
      <c r="BC35" s="19"/>
      <c r="BD35" s="19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1"/>
      <c r="AN36" s="21"/>
      <c r="AO36" s="21"/>
      <c r="AP36" s="21"/>
      <c r="AQ36" s="25"/>
      <c r="AR36" s="25"/>
      <c r="AS36" s="21"/>
      <c r="AT36" s="21"/>
      <c r="AU36" s="25"/>
      <c r="AV36" s="25"/>
      <c r="AW36" s="25"/>
      <c r="AX36" s="25"/>
      <c r="AY36" s="25"/>
      <c r="AZ36" s="25"/>
      <c r="BA36" s="25"/>
      <c r="BB36" s="25"/>
      <c r="BC36" s="25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</row>
    <row r="38" spans="1:137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</row>
    <row r="39" spans="1:137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</row>
    <row r="40" spans="1:137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</row>
    <row r="41" spans="1:137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137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</row>
    <row r="43" spans="1:137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</row>
    <row r="44" spans="1:137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</row>
    <row r="45" spans="1:137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</row>
    <row r="46" spans="1:137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</row>
    <row r="47" spans="1:137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</row>
    <row r="48" spans="1:137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137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</row>
    <row r="50" spans="1:137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</row>
    <row r="51" spans="1:137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</row>
    <row r="52" spans="1:137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</row>
    <row r="53" spans="1:137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</row>
    <row r="54" spans="1:137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</row>
    <row r="55" spans="1:137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</row>
    <row r="56" spans="1:137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</row>
    <row r="57" spans="1:137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</row>
    <row r="58" spans="1:137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</row>
    <row r="59" spans="1:137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</row>
    <row r="60" spans="2:137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</row>
    <row r="61" spans="2:53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2:53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2:53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2:53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2:53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2:53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2:53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2:53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</sheetData>
  <sheetProtection/>
  <dataValidations count="4">
    <dataValidation type="decimal" showErrorMessage="1" errorTitle="Solussa on kaava" error="Sisältöä ei saa muuttaa!" sqref="C35:AP35 AT35">
      <formula1>SUM(C31:C34)</formula1>
      <formula2>SUM(C31:C34)</formula2>
    </dataValidation>
    <dataValidation type="decimal" showErrorMessage="1" errorTitle="Solussa on kaava" error="Sisältöä ei saa muuttaa!" sqref="AT31 C31:AP31 C33:AP33 AT33">
      <formula1>AT5+AT12+AT19</formula1>
      <formula2>AT5+AT12+AT19</formula2>
    </dataValidation>
    <dataValidation type="decimal" showErrorMessage="1" errorTitle="Solussa on kaava" error="Sisältöä ei saa muuttaa!" sqref="C34:AP34 AT34">
      <formula1>C8+C15+C22+C27</formula1>
      <formula2>C8+C15+C22+C27</formula2>
    </dataValidation>
    <dataValidation type="decimal" showErrorMessage="1" errorTitle="Solussa on kaava" error="Sisältöä ei saa muuttaa!" sqref="C32:AP32 AT32">
      <formula1>C6+C13+C20+C26</formula1>
      <formula2>C6+C13+C20+C26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G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customWidth="1"/>
    <col min="15" max="15" width="10.28125" style="0" customWidth="1"/>
    <col min="16" max="16" width="8.710937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  <col min="42" max="42" width="12.57421875" style="0" customWidth="1"/>
    <col min="46" max="46" width="12.57421875" style="0" customWidth="1"/>
  </cols>
  <sheetData>
    <row r="1" spans="1:46" ht="12.75">
      <c r="A1" s="4" t="s">
        <v>51</v>
      </c>
      <c r="B1" s="5"/>
      <c r="C1" s="11" t="s">
        <v>46</v>
      </c>
      <c r="D1" s="12"/>
      <c r="E1" s="12"/>
      <c r="F1" s="22"/>
      <c r="G1" s="11" t="s">
        <v>49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10</v>
      </c>
      <c r="X1" s="12"/>
      <c r="Y1" s="12"/>
      <c r="Z1" s="22"/>
      <c r="AA1" s="11" t="s">
        <v>50</v>
      </c>
      <c r="AB1" s="12"/>
      <c r="AC1" s="12"/>
      <c r="AD1" s="22"/>
      <c r="AE1" s="11" t="s">
        <v>35</v>
      </c>
      <c r="AF1" s="12"/>
      <c r="AG1" s="12"/>
      <c r="AH1" s="22"/>
      <c r="AI1" s="11" t="s">
        <v>32</v>
      </c>
      <c r="AJ1" s="12"/>
      <c r="AK1" s="12"/>
      <c r="AL1" s="22"/>
      <c r="AM1" s="11" t="s">
        <v>42</v>
      </c>
      <c r="AN1" s="12"/>
      <c r="AO1" s="12"/>
      <c r="AP1" s="22"/>
      <c r="AQ1" s="11" t="s">
        <v>1</v>
      </c>
      <c r="AR1" s="12"/>
      <c r="AS1" s="12"/>
      <c r="AT1" s="22"/>
    </row>
    <row r="2" spans="1:137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1:137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</row>
    <row r="4" spans="1:137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19"/>
      <c r="AN4" s="19"/>
      <c r="AO4" s="19"/>
      <c r="AP4" s="14"/>
      <c r="AQ4" s="20"/>
      <c r="AR4" s="20"/>
      <c r="AS4" s="20"/>
      <c r="AT4" s="14"/>
      <c r="AU4" s="20"/>
      <c r="AV4" s="20"/>
      <c r="AW4" s="20"/>
      <c r="AX4" s="20"/>
      <c r="AY4" s="20"/>
      <c r="AZ4" s="20"/>
      <c r="BA4" s="20"/>
      <c r="BB4" s="20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ht="12.75" customHeight="1">
      <c r="A5" s="1"/>
      <c r="B5" s="10" t="s">
        <v>15</v>
      </c>
      <c r="C5" s="19">
        <v>5807</v>
      </c>
      <c r="D5" s="19">
        <v>1771.5524300000002</v>
      </c>
      <c r="E5" s="19">
        <v>71537.34825</v>
      </c>
      <c r="F5" s="14"/>
      <c r="G5" s="19">
        <v>1371</v>
      </c>
      <c r="H5" s="19">
        <v>695.7600100000002</v>
      </c>
      <c r="I5" s="19">
        <v>19459.47983</v>
      </c>
      <c r="J5" s="14"/>
      <c r="K5" s="19">
        <v>0</v>
      </c>
      <c r="L5" s="19">
        <v>0</v>
      </c>
      <c r="M5" s="19">
        <v>0</v>
      </c>
      <c r="N5" s="14"/>
      <c r="O5" s="19">
        <v>279</v>
      </c>
      <c r="P5" s="19">
        <v>44</v>
      </c>
      <c r="Q5" s="19">
        <v>4910</v>
      </c>
      <c r="R5" s="14"/>
      <c r="S5" s="19">
        <v>986</v>
      </c>
      <c r="T5" s="19">
        <v>681</v>
      </c>
      <c r="U5" s="19">
        <v>15174</v>
      </c>
      <c r="V5" s="14"/>
      <c r="W5" s="19">
        <v>123</v>
      </c>
      <c r="X5" s="19">
        <v>289</v>
      </c>
      <c r="Y5" s="19">
        <v>1341</v>
      </c>
      <c r="Z5" s="14"/>
      <c r="AA5" s="19">
        <v>0</v>
      </c>
      <c r="AB5" s="19">
        <v>0</v>
      </c>
      <c r="AC5" s="19">
        <v>0</v>
      </c>
      <c r="AD5" s="14"/>
      <c r="AE5" s="19">
        <v>4054</v>
      </c>
      <c r="AF5" s="19">
        <v>236</v>
      </c>
      <c r="AG5" s="19">
        <v>130715</v>
      </c>
      <c r="AH5" s="14"/>
      <c r="AI5" s="19">
        <v>466</v>
      </c>
      <c r="AJ5" s="19">
        <v>392.23</v>
      </c>
      <c r="AK5" s="19">
        <v>7030.46</v>
      </c>
      <c r="AL5" s="14"/>
      <c r="AM5" s="19">
        <v>230</v>
      </c>
      <c r="AN5" s="19">
        <v>75.26</v>
      </c>
      <c r="AO5" s="19">
        <v>1939.48</v>
      </c>
      <c r="AP5" s="14"/>
      <c r="AQ5" s="19">
        <v>13316</v>
      </c>
      <c r="AR5" s="19">
        <v>4184.802440000001</v>
      </c>
      <c r="AS5" s="19">
        <v>252106.76808</v>
      </c>
      <c r="AT5" s="14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2</v>
      </c>
      <c r="H6" s="19">
        <v>0</v>
      </c>
      <c r="I6" s="19">
        <v>74</v>
      </c>
      <c r="J6" s="14"/>
      <c r="K6" s="19">
        <v>0</v>
      </c>
      <c r="L6" s="19">
        <v>0</v>
      </c>
      <c r="M6" s="19">
        <v>0</v>
      </c>
      <c r="N6" s="14"/>
      <c r="O6" s="19">
        <v>0</v>
      </c>
      <c r="P6" s="19">
        <v>0</v>
      </c>
      <c r="Q6" s="19">
        <v>0</v>
      </c>
      <c r="R6" s="14"/>
      <c r="S6" s="19">
        <v>1</v>
      </c>
      <c r="T6" s="19">
        <v>0</v>
      </c>
      <c r="U6" s="19">
        <v>50</v>
      </c>
      <c r="V6" s="14"/>
      <c r="W6" s="19">
        <v>14</v>
      </c>
      <c r="X6" s="19">
        <v>39</v>
      </c>
      <c r="Y6" s="19">
        <v>572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15</v>
      </c>
      <c r="AJ6" s="19">
        <v>7.8</v>
      </c>
      <c r="AK6" s="19">
        <v>5615.2</v>
      </c>
      <c r="AL6" s="14"/>
      <c r="AM6" s="19">
        <v>7</v>
      </c>
      <c r="AN6" s="19">
        <v>12</v>
      </c>
      <c r="AO6" s="19">
        <v>288.033</v>
      </c>
      <c r="AP6" s="14"/>
      <c r="AQ6" s="19">
        <v>39</v>
      </c>
      <c r="AR6" s="19">
        <v>58.8</v>
      </c>
      <c r="AS6" s="19">
        <v>6599.233</v>
      </c>
      <c r="AT6" s="1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ht="12.75" customHeight="1">
      <c r="A7" s="1"/>
      <c r="B7" s="8" t="s">
        <v>17</v>
      </c>
      <c r="C7" s="19">
        <v>4798</v>
      </c>
      <c r="D7" s="19">
        <v>2333.8670700000002</v>
      </c>
      <c r="E7" s="19">
        <v>47110.91898</v>
      </c>
      <c r="F7" s="14"/>
      <c r="G7" s="19">
        <v>1165</v>
      </c>
      <c r="H7" s="19">
        <v>1291.67202</v>
      </c>
      <c r="I7" s="19">
        <v>16744.08924</v>
      </c>
      <c r="J7" s="14"/>
      <c r="K7" s="19">
        <v>50</v>
      </c>
      <c r="L7" s="19">
        <v>24.132</v>
      </c>
      <c r="M7" s="19">
        <v>2019.617</v>
      </c>
      <c r="N7" s="14"/>
      <c r="O7" s="19">
        <v>4212</v>
      </c>
      <c r="P7" s="19">
        <v>672</v>
      </c>
      <c r="Q7" s="19">
        <v>78838</v>
      </c>
      <c r="R7" s="14"/>
      <c r="S7" s="19">
        <v>1239</v>
      </c>
      <c r="T7" s="19">
        <v>1422</v>
      </c>
      <c r="U7" s="19">
        <v>3462</v>
      </c>
      <c r="V7" s="14"/>
      <c r="W7" s="19">
        <v>154</v>
      </c>
      <c r="X7" s="19">
        <v>334</v>
      </c>
      <c r="Y7" s="19">
        <v>2420</v>
      </c>
      <c r="Z7" s="14"/>
      <c r="AA7" s="19">
        <v>65</v>
      </c>
      <c r="AB7" s="19">
        <v>4</v>
      </c>
      <c r="AC7" s="19">
        <v>1366</v>
      </c>
      <c r="AD7" s="14"/>
      <c r="AE7" s="19">
        <v>3188</v>
      </c>
      <c r="AF7" s="19">
        <v>324</v>
      </c>
      <c r="AG7" s="19">
        <v>117868</v>
      </c>
      <c r="AH7" s="14"/>
      <c r="AI7" s="19">
        <v>126</v>
      </c>
      <c r="AJ7" s="19">
        <v>122.5</v>
      </c>
      <c r="AK7" s="19">
        <v>1528.32</v>
      </c>
      <c r="AL7" s="14"/>
      <c r="AM7" s="19">
        <v>786</v>
      </c>
      <c r="AN7" s="19">
        <v>447.188</v>
      </c>
      <c r="AO7" s="19">
        <v>11313.815</v>
      </c>
      <c r="AP7" s="14"/>
      <c r="AQ7" s="19">
        <v>15783</v>
      </c>
      <c r="AR7" s="19">
        <v>6975.35909</v>
      </c>
      <c r="AS7" s="19">
        <v>282670.76022</v>
      </c>
      <c r="AT7" s="14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2</v>
      </c>
      <c r="H8" s="15">
        <v>0</v>
      </c>
      <c r="I8" s="15">
        <v>98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12</v>
      </c>
      <c r="T8" s="15">
        <v>36</v>
      </c>
      <c r="U8" s="15">
        <v>174</v>
      </c>
      <c r="V8" s="16"/>
      <c r="W8" s="15">
        <v>2</v>
      </c>
      <c r="X8" s="15">
        <v>4</v>
      </c>
      <c r="Y8" s="15">
        <v>100</v>
      </c>
      <c r="Z8" s="16"/>
      <c r="AA8" s="15">
        <v>0</v>
      </c>
      <c r="AB8" s="15">
        <v>0</v>
      </c>
      <c r="AC8" s="15">
        <v>0</v>
      </c>
      <c r="AD8" s="16"/>
      <c r="AE8" s="15">
        <v>16</v>
      </c>
      <c r="AF8" s="15">
        <v>8</v>
      </c>
      <c r="AG8" s="15">
        <v>1735</v>
      </c>
      <c r="AH8" s="16"/>
      <c r="AI8" s="15">
        <v>2</v>
      </c>
      <c r="AJ8" s="15">
        <v>60</v>
      </c>
      <c r="AK8" s="15">
        <v>106.75</v>
      </c>
      <c r="AL8" s="16"/>
      <c r="AM8" s="15">
        <v>0</v>
      </c>
      <c r="AN8" s="15">
        <v>0</v>
      </c>
      <c r="AO8" s="15">
        <v>0</v>
      </c>
      <c r="AP8" s="16"/>
      <c r="AQ8" s="15">
        <v>34</v>
      </c>
      <c r="AR8" s="15">
        <v>108</v>
      </c>
      <c r="AS8" s="15">
        <v>2213.75</v>
      </c>
      <c r="AT8" s="16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ht="12.75" customHeight="1">
      <c r="A9" s="2"/>
      <c r="B9" s="9" t="s">
        <v>1</v>
      </c>
      <c r="C9" s="19">
        <v>10605</v>
      </c>
      <c r="D9" s="19">
        <v>4105.4195</v>
      </c>
      <c r="E9" s="19">
        <v>118648.26723</v>
      </c>
      <c r="F9" s="14"/>
      <c r="G9" s="19">
        <v>2540</v>
      </c>
      <c r="H9" s="19">
        <v>1987.4320300000002</v>
      </c>
      <c r="I9" s="19">
        <v>36375.56907</v>
      </c>
      <c r="J9" s="14"/>
      <c r="K9" s="19">
        <v>50</v>
      </c>
      <c r="L9" s="19">
        <v>24.132</v>
      </c>
      <c r="M9" s="19">
        <v>2019.617</v>
      </c>
      <c r="N9" s="14"/>
      <c r="O9" s="19">
        <v>4491</v>
      </c>
      <c r="P9" s="19">
        <v>716</v>
      </c>
      <c r="Q9" s="19">
        <v>83748</v>
      </c>
      <c r="R9" s="14"/>
      <c r="S9" s="19">
        <v>2238</v>
      </c>
      <c r="T9" s="19">
        <v>2139</v>
      </c>
      <c r="U9" s="19">
        <v>18860</v>
      </c>
      <c r="V9" s="14"/>
      <c r="W9" s="19">
        <v>293</v>
      </c>
      <c r="X9" s="19">
        <v>666</v>
      </c>
      <c r="Y9" s="19">
        <v>4433</v>
      </c>
      <c r="Z9" s="14"/>
      <c r="AA9" s="19">
        <v>65</v>
      </c>
      <c r="AB9" s="19">
        <v>4</v>
      </c>
      <c r="AC9" s="19">
        <v>1366</v>
      </c>
      <c r="AD9" s="14"/>
      <c r="AE9" s="19">
        <v>7258</v>
      </c>
      <c r="AF9" s="19">
        <v>568</v>
      </c>
      <c r="AG9" s="19">
        <v>250318</v>
      </c>
      <c r="AH9" s="14"/>
      <c r="AI9" s="19">
        <v>609</v>
      </c>
      <c r="AJ9" s="19">
        <v>582.53</v>
      </c>
      <c r="AK9" s="19">
        <v>14280.73</v>
      </c>
      <c r="AL9" s="14"/>
      <c r="AM9" s="19">
        <v>1023</v>
      </c>
      <c r="AN9" s="19">
        <v>534.448</v>
      </c>
      <c r="AO9" s="19">
        <v>13541.328000000001</v>
      </c>
      <c r="AP9" s="14"/>
      <c r="AQ9" s="19">
        <v>29172</v>
      </c>
      <c r="AR9" s="19">
        <v>11326.96153</v>
      </c>
      <c r="AS9" s="19">
        <v>543590.5113</v>
      </c>
      <c r="AT9" s="14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9"/>
      <c r="AW10" s="19"/>
      <c r="AX10" s="19"/>
      <c r="AY10" s="19"/>
      <c r="AZ10" s="19"/>
      <c r="BA10" s="19"/>
      <c r="BB10" s="19"/>
      <c r="BC10" s="19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9"/>
      <c r="AW11" s="19"/>
      <c r="AX11" s="19"/>
      <c r="AY11" s="19"/>
      <c r="AZ11" s="19"/>
      <c r="BA11" s="19"/>
      <c r="BB11" s="19"/>
      <c r="BC11" s="19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311</v>
      </c>
      <c r="H12" s="19">
        <v>0</v>
      </c>
      <c r="I12" s="19">
        <v>3161.69531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v>311</v>
      </c>
      <c r="AR12" s="19">
        <v>0</v>
      </c>
      <c r="AS12" s="19">
        <v>3161.69531</v>
      </c>
      <c r="AT12" s="14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2.75" customHeight="1">
      <c r="A13" s="1"/>
      <c r="B13" s="10" t="s">
        <v>16</v>
      </c>
      <c r="C13" s="19">
        <v>15</v>
      </c>
      <c r="D13" s="19">
        <v>0</v>
      </c>
      <c r="E13" s="19">
        <v>5980.4757</v>
      </c>
      <c r="F13" s="14"/>
      <c r="G13" s="19">
        <v>0</v>
      </c>
      <c r="H13" s="19">
        <v>0</v>
      </c>
      <c r="I13" s="19">
        <v>0</v>
      </c>
      <c r="J13" s="14"/>
      <c r="K13" s="19">
        <v>0</v>
      </c>
      <c r="L13" s="19">
        <v>0</v>
      </c>
      <c r="M13" s="19">
        <v>0</v>
      </c>
      <c r="N13" s="14"/>
      <c r="O13" s="19">
        <v>3</v>
      </c>
      <c r="P13" s="19">
        <v>0</v>
      </c>
      <c r="Q13" s="19">
        <v>544</v>
      </c>
      <c r="R13" s="14"/>
      <c r="S13" s="19">
        <v>0</v>
      </c>
      <c r="T13" s="19">
        <v>0</v>
      </c>
      <c r="U13" s="19">
        <v>0</v>
      </c>
      <c r="V13" s="14"/>
      <c r="W13" s="19">
        <v>1</v>
      </c>
      <c r="X13" s="19">
        <v>0</v>
      </c>
      <c r="Y13" s="19">
        <v>149</v>
      </c>
      <c r="Z13" s="14"/>
      <c r="AA13" s="19">
        <v>0</v>
      </c>
      <c r="AB13" s="19">
        <v>0</v>
      </c>
      <c r="AC13" s="19">
        <v>0</v>
      </c>
      <c r="AD13" s="14"/>
      <c r="AE13" s="19">
        <v>18</v>
      </c>
      <c r="AF13" s="19">
        <v>0</v>
      </c>
      <c r="AG13" s="19">
        <v>10555</v>
      </c>
      <c r="AH13" s="14"/>
      <c r="AI13" s="19">
        <v>1</v>
      </c>
      <c r="AJ13" s="19">
        <v>0</v>
      </c>
      <c r="AK13" s="19">
        <v>700</v>
      </c>
      <c r="AL13" s="14"/>
      <c r="AM13" s="19">
        <v>19</v>
      </c>
      <c r="AN13" s="19">
        <v>0</v>
      </c>
      <c r="AO13" s="19">
        <v>5155</v>
      </c>
      <c r="AP13" s="14"/>
      <c r="AQ13" s="19">
        <v>57</v>
      </c>
      <c r="AR13" s="19">
        <v>0</v>
      </c>
      <c r="AS13" s="19">
        <v>23083.4757</v>
      </c>
      <c r="AT13" s="14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v>0</v>
      </c>
      <c r="AR14" s="19">
        <v>0</v>
      </c>
      <c r="AS14" s="19">
        <v>0</v>
      </c>
      <c r="AT14" s="14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ht="12.75" customHeight="1">
      <c r="A15" s="1"/>
      <c r="B15" s="8" t="s">
        <v>18</v>
      </c>
      <c r="C15" s="15">
        <v>10</v>
      </c>
      <c r="D15" s="15">
        <v>0</v>
      </c>
      <c r="E15" s="15">
        <v>779.46354</v>
      </c>
      <c r="F15" s="16"/>
      <c r="G15" s="15">
        <v>0</v>
      </c>
      <c r="H15" s="15">
        <v>0</v>
      </c>
      <c r="I15" s="15">
        <v>0</v>
      </c>
      <c r="J15" s="16"/>
      <c r="K15" s="15">
        <v>0</v>
      </c>
      <c r="L15" s="15">
        <v>0</v>
      </c>
      <c r="M15" s="15">
        <v>0</v>
      </c>
      <c r="N15" s="16"/>
      <c r="O15" s="15">
        <v>6</v>
      </c>
      <c r="P15" s="15">
        <v>0</v>
      </c>
      <c r="Q15" s="15">
        <v>3433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v>16</v>
      </c>
      <c r="AR15" s="15">
        <v>0</v>
      </c>
      <c r="AS15" s="15">
        <v>4212.46354</v>
      </c>
      <c r="AT15" s="16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2.75" customHeight="1">
      <c r="A16" s="1"/>
      <c r="B16" s="9" t="s">
        <v>1</v>
      </c>
      <c r="C16" s="19">
        <v>25</v>
      </c>
      <c r="D16" s="19">
        <v>0</v>
      </c>
      <c r="E16" s="19">
        <v>6759.93924</v>
      </c>
      <c r="F16" s="14"/>
      <c r="G16" s="19">
        <v>311</v>
      </c>
      <c r="H16" s="19">
        <v>0</v>
      </c>
      <c r="I16" s="19">
        <v>3161.69531</v>
      </c>
      <c r="J16" s="14"/>
      <c r="K16" s="19">
        <v>0</v>
      </c>
      <c r="L16" s="19">
        <v>0</v>
      </c>
      <c r="M16" s="19">
        <v>0</v>
      </c>
      <c r="N16" s="14"/>
      <c r="O16" s="19">
        <v>9</v>
      </c>
      <c r="P16" s="19">
        <v>0</v>
      </c>
      <c r="Q16" s="19">
        <v>3977</v>
      </c>
      <c r="R16" s="14"/>
      <c r="S16" s="19">
        <v>0</v>
      </c>
      <c r="T16" s="19">
        <v>0</v>
      </c>
      <c r="U16" s="19">
        <v>0</v>
      </c>
      <c r="V16" s="14"/>
      <c r="W16" s="19">
        <v>1</v>
      </c>
      <c r="X16" s="19">
        <v>0</v>
      </c>
      <c r="Y16" s="19">
        <v>149</v>
      </c>
      <c r="Z16" s="14"/>
      <c r="AA16" s="19">
        <v>0</v>
      </c>
      <c r="AB16" s="19">
        <v>0</v>
      </c>
      <c r="AC16" s="19">
        <v>0</v>
      </c>
      <c r="AD16" s="14"/>
      <c r="AE16" s="19">
        <v>18</v>
      </c>
      <c r="AF16" s="19">
        <v>0</v>
      </c>
      <c r="AG16" s="19">
        <v>10555</v>
      </c>
      <c r="AH16" s="14"/>
      <c r="AI16" s="19">
        <v>1</v>
      </c>
      <c r="AJ16" s="19">
        <v>0</v>
      </c>
      <c r="AK16" s="19">
        <v>700</v>
      </c>
      <c r="AL16" s="14"/>
      <c r="AM16" s="19">
        <v>19</v>
      </c>
      <c r="AN16" s="19">
        <v>0</v>
      </c>
      <c r="AO16" s="19">
        <v>5155</v>
      </c>
      <c r="AP16" s="14"/>
      <c r="AQ16" s="19">
        <v>384</v>
      </c>
      <c r="AR16" s="19">
        <v>0</v>
      </c>
      <c r="AS16" s="19">
        <v>30457.63455</v>
      </c>
      <c r="AT16" s="14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9"/>
      <c r="AW17" s="19"/>
      <c r="AX17" s="19"/>
      <c r="AY17" s="19"/>
      <c r="AZ17" s="19"/>
      <c r="BA17" s="19"/>
      <c r="BB17" s="19"/>
      <c r="BC17" s="19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9"/>
      <c r="AW18" s="19"/>
      <c r="AX18" s="19"/>
      <c r="AY18" s="19"/>
      <c r="AZ18" s="19"/>
      <c r="BA18" s="19"/>
      <c r="BB18" s="19"/>
      <c r="BC18" s="19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2.75" customHeight="1">
      <c r="A19" s="2"/>
      <c r="B19" s="10" t="s">
        <v>15</v>
      </c>
      <c r="C19" s="19">
        <v>1107</v>
      </c>
      <c r="D19" s="19">
        <v>369.55972999999994</v>
      </c>
      <c r="E19" s="19">
        <v>0</v>
      </c>
      <c r="F19" s="14"/>
      <c r="G19" s="19">
        <v>306</v>
      </c>
      <c r="H19" s="19">
        <v>2270.4003500000003</v>
      </c>
      <c r="I19" s="19">
        <v>63.472</v>
      </c>
      <c r="J19" s="14"/>
      <c r="K19" s="19">
        <v>0</v>
      </c>
      <c r="L19" s="19">
        <v>0</v>
      </c>
      <c r="M19" s="19">
        <v>0</v>
      </c>
      <c r="N19" s="14"/>
      <c r="O19" s="19">
        <v>51</v>
      </c>
      <c r="P19" s="19">
        <v>144</v>
      </c>
      <c r="Q19" s="19">
        <v>130</v>
      </c>
      <c r="R19" s="14"/>
      <c r="S19" s="19">
        <v>316</v>
      </c>
      <c r="T19" s="19">
        <v>644</v>
      </c>
      <c r="U19" s="19">
        <v>91</v>
      </c>
      <c r="V19" s="14"/>
      <c r="W19" s="19">
        <v>3</v>
      </c>
      <c r="X19" s="19">
        <v>19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287</v>
      </c>
      <c r="AF19" s="19">
        <v>527</v>
      </c>
      <c r="AG19" s="19">
        <v>894</v>
      </c>
      <c r="AH19" s="14"/>
      <c r="AI19" s="19">
        <v>72</v>
      </c>
      <c r="AJ19" s="19">
        <v>128.62</v>
      </c>
      <c r="AK19" s="19">
        <v>1.4</v>
      </c>
      <c r="AL19" s="14"/>
      <c r="AM19" s="19">
        <v>188</v>
      </c>
      <c r="AN19" s="19">
        <v>297.56199999999995</v>
      </c>
      <c r="AO19" s="19">
        <v>14.6</v>
      </c>
      <c r="AP19" s="14"/>
      <c r="AQ19" s="19">
        <v>2330</v>
      </c>
      <c r="AR19" s="19">
        <v>4400.1420800000005</v>
      </c>
      <c r="AS19" s="19">
        <v>1194.472</v>
      </c>
      <c r="AT19" s="14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2.75" customHeight="1">
      <c r="A20" s="1"/>
      <c r="B20" s="10" t="s">
        <v>16</v>
      </c>
      <c r="C20" s="19">
        <v>91</v>
      </c>
      <c r="D20" s="19">
        <v>266.95979</v>
      </c>
      <c r="E20" s="19">
        <v>0</v>
      </c>
      <c r="F20" s="14"/>
      <c r="G20" s="19">
        <v>220</v>
      </c>
      <c r="H20" s="19">
        <v>1978.2582699999998</v>
      </c>
      <c r="I20" s="19">
        <v>143.66975</v>
      </c>
      <c r="J20" s="14"/>
      <c r="K20" s="19">
        <v>0</v>
      </c>
      <c r="L20" s="19">
        <v>0</v>
      </c>
      <c r="M20" s="19">
        <v>0</v>
      </c>
      <c r="N20" s="14"/>
      <c r="O20" s="19">
        <v>44</v>
      </c>
      <c r="P20" s="19">
        <v>276</v>
      </c>
      <c r="Q20" s="19">
        <v>128</v>
      </c>
      <c r="R20" s="14"/>
      <c r="S20" s="19">
        <v>124</v>
      </c>
      <c r="T20" s="19">
        <v>534</v>
      </c>
      <c r="U20" s="19">
        <v>48</v>
      </c>
      <c r="V20" s="14"/>
      <c r="W20" s="19">
        <v>2</v>
      </c>
      <c r="X20" s="19">
        <v>63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72</v>
      </c>
      <c r="AF20" s="19">
        <v>197</v>
      </c>
      <c r="AG20" s="19">
        <v>68</v>
      </c>
      <c r="AH20" s="14"/>
      <c r="AI20" s="19">
        <v>42</v>
      </c>
      <c r="AJ20" s="19">
        <v>172.07</v>
      </c>
      <c r="AK20" s="19">
        <v>0</v>
      </c>
      <c r="AL20" s="14"/>
      <c r="AM20" s="19">
        <v>124</v>
      </c>
      <c r="AN20" s="19">
        <v>420.97200000000004</v>
      </c>
      <c r="AO20" s="19">
        <v>13.3</v>
      </c>
      <c r="AP20" s="14"/>
      <c r="AQ20" s="19">
        <v>719</v>
      </c>
      <c r="AR20" s="19">
        <v>3908.26006</v>
      </c>
      <c r="AS20" s="19">
        <v>400.96975000000003</v>
      </c>
      <c r="AT20" s="14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ht="12.75" customHeight="1">
      <c r="A21" s="1"/>
      <c r="B21" s="8" t="s">
        <v>17</v>
      </c>
      <c r="C21" s="19">
        <v>2387</v>
      </c>
      <c r="D21" s="19">
        <v>763.2927099999999</v>
      </c>
      <c r="E21" s="19">
        <v>0</v>
      </c>
      <c r="F21" s="14"/>
      <c r="G21" s="19">
        <v>1085</v>
      </c>
      <c r="H21" s="19">
        <v>1969.9850600000002</v>
      </c>
      <c r="I21" s="19">
        <v>0.75</v>
      </c>
      <c r="J21" s="14"/>
      <c r="K21" s="19">
        <v>73</v>
      </c>
      <c r="L21" s="19">
        <v>86.619</v>
      </c>
      <c r="M21" s="19">
        <v>21.45</v>
      </c>
      <c r="N21" s="14"/>
      <c r="O21" s="19">
        <v>3453</v>
      </c>
      <c r="P21" s="19">
        <v>3895</v>
      </c>
      <c r="Q21" s="19">
        <v>1337</v>
      </c>
      <c r="R21" s="14"/>
      <c r="S21" s="19">
        <v>1893</v>
      </c>
      <c r="T21" s="19">
        <v>1856</v>
      </c>
      <c r="U21" s="19">
        <v>171</v>
      </c>
      <c r="V21" s="14"/>
      <c r="W21" s="19">
        <v>154</v>
      </c>
      <c r="X21" s="19">
        <v>270</v>
      </c>
      <c r="Y21" s="19">
        <v>0</v>
      </c>
      <c r="Z21" s="14"/>
      <c r="AA21" s="19">
        <v>65</v>
      </c>
      <c r="AB21" s="19">
        <v>49</v>
      </c>
      <c r="AC21" s="19">
        <v>0</v>
      </c>
      <c r="AD21" s="14"/>
      <c r="AE21" s="19">
        <v>1600</v>
      </c>
      <c r="AF21" s="19">
        <v>1438</v>
      </c>
      <c r="AG21" s="19">
        <v>1098</v>
      </c>
      <c r="AH21" s="14"/>
      <c r="AI21" s="19">
        <v>125</v>
      </c>
      <c r="AJ21" s="19">
        <v>144.17</v>
      </c>
      <c r="AK21" s="19">
        <v>0</v>
      </c>
      <c r="AL21" s="14"/>
      <c r="AM21" s="19">
        <v>2202</v>
      </c>
      <c r="AN21" s="19">
        <v>3866</v>
      </c>
      <c r="AO21" s="19">
        <v>239</v>
      </c>
      <c r="AP21" s="14"/>
      <c r="AQ21" s="19">
        <v>13037</v>
      </c>
      <c r="AR21" s="19">
        <v>14338.06677</v>
      </c>
      <c r="AS21" s="19">
        <v>2867.2</v>
      </c>
      <c r="AT21" s="14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2.75" customHeight="1">
      <c r="A22" s="1"/>
      <c r="B22" s="9" t="s">
        <v>18</v>
      </c>
      <c r="C22" s="15">
        <v>162</v>
      </c>
      <c r="D22" s="15">
        <v>193.86612</v>
      </c>
      <c r="E22" s="15">
        <v>0</v>
      </c>
      <c r="F22" s="16"/>
      <c r="G22" s="15">
        <v>550</v>
      </c>
      <c r="H22" s="15">
        <v>2016.28222</v>
      </c>
      <c r="I22" s="15">
        <v>0</v>
      </c>
      <c r="J22" s="16"/>
      <c r="K22" s="15">
        <v>33</v>
      </c>
      <c r="L22" s="15">
        <v>69.504</v>
      </c>
      <c r="M22" s="15">
        <v>9.25</v>
      </c>
      <c r="N22" s="16"/>
      <c r="O22" s="15">
        <v>466</v>
      </c>
      <c r="P22" s="15">
        <v>2050</v>
      </c>
      <c r="Q22" s="15">
        <v>725</v>
      </c>
      <c r="R22" s="16"/>
      <c r="S22" s="15">
        <v>186</v>
      </c>
      <c r="T22" s="15">
        <v>490</v>
      </c>
      <c r="U22" s="15">
        <v>18</v>
      </c>
      <c r="V22" s="16"/>
      <c r="W22" s="15">
        <v>121</v>
      </c>
      <c r="X22" s="15">
        <v>525</v>
      </c>
      <c r="Y22" s="15">
        <v>0</v>
      </c>
      <c r="Z22" s="16"/>
      <c r="AA22" s="15">
        <v>0</v>
      </c>
      <c r="AB22" s="15">
        <v>0</v>
      </c>
      <c r="AC22" s="15">
        <v>0</v>
      </c>
      <c r="AD22" s="16"/>
      <c r="AE22" s="15">
        <v>426</v>
      </c>
      <c r="AF22" s="15">
        <v>701</v>
      </c>
      <c r="AG22" s="15">
        <v>134</v>
      </c>
      <c r="AH22" s="16"/>
      <c r="AI22" s="15">
        <v>21</v>
      </c>
      <c r="AJ22" s="15">
        <v>92.64</v>
      </c>
      <c r="AK22" s="15">
        <v>0</v>
      </c>
      <c r="AL22" s="16"/>
      <c r="AM22" s="15">
        <v>866</v>
      </c>
      <c r="AN22" s="15">
        <v>2108</v>
      </c>
      <c r="AO22" s="15">
        <v>88</v>
      </c>
      <c r="AP22" s="16"/>
      <c r="AQ22" s="15">
        <v>2831</v>
      </c>
      <c r="AR22" s="15">
        <v>8246.29234</v>
      </c>
      <c r="AS22" s="15">
        <v>974.25</v>
      </c>
      <c r="AT22" s="16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2.75" customHeight="1">
      <c r="A23" s="1"/>
      <c r="B23" s="9" t="s">
        <v>1</v>
      </c>
      <c r="C23" s="19">
        <v>3747</v>
      </c>
      <c r="D23" s="19">
        <v>1593.67835</v>
      </c>
      <c r="E23" s="19">
        <v>0</v>
      </c>
      <c r="F23" s="14"/>
      <c r="G23" s="19">
        <v>2161</v>
      </c>
      <c r="H23" s="19">
        <v>8234.9259</v>
      </c>
      <c r="I23" s="19">
        <v>207.89175</v>
      </c>
      <c r="J23" s="14"/>
      <c r="K23" s="19">
        <v>106</v>
      </c>
      <c r="L23" s="19">
        <v>156.123</v>
      </c>
      <c r="M23" s="19">
        <v>30.7</v>
      </c>
      <c r="N23" s="14"/>
      <c r="O23" s="19">
        <v>4014</v>
      </c>
      <c r="P23" s="19">
        <v>6365</v>
      </c>
      <c r="Q23" s="19">
        <v>2320</v>
      </c>
      <c r="R23" s="14"/>
      <c r="S23" s="19">
        <v>2519</v>
      </c>
      <c r="T23" s="19">
        <v>3524</v>
      </c>
      <c r="U23" s="19">
        <v>328</v>
      </c>
      <c r="V23" s="14"/>
      <c r="W23" s="19">
        <v>280</v>
      </c>
      <c r="X23" s="19">
        <v>877</v>
      </c>
      <c r="Y23" s="19">
        <v>0</v>
      </c>
      <c r="Z23" s="14"/>
      <c r="AA23" s="19">
        <v>65</v>
      </c>
      <c r="AB23" s="19">
        <v>49</v>
      </c>
      <c r="AC23" s="19">
        <v>0</v>
      </c>
      <c r="AD23" s="14"/>
      <c r="AE23" s="19">
        <v>2385</v>
      </c>
      <c r="AF23" s="19">
        <v>2863</v>
      </c>
      <c r="AG23" s="19">
        <v>2194</v>
      </c>
      <c r="AH23" s="14"/>
      <c r="AI23" s="19">
        <v>260</v>
      </c>
      <c r="AJ23" s="19">
        <v>537.5</v>
      </c>
      <c r="AK23" s="19">
        <v>1.4</v>
      </c>
      <c r="AL23" s="14"/>
      <c r="AM23" s="19">
        <v>3380</v>
      </c>
      <c r="AN23" s="19">
        <v>6692.534</v>
      </c>
      <c r="AO23" s="19">
        <v>354.9</v>
      </c>
      <c r="AP23" s="14"/>
      <c r="AQ23" s="19">
        <v>18917</v>
      </c>
      <c r="AR23" s="19">
        <v>30892.76125</v>
      </c>
      <c r="AS23" s="19">
        <v>5436.89175</v>
      </c>
      <c r="AT23" s="14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9"/>
      <c r="AW24" s="19"/>
      <c r="AX24" s="19"/>
      <c r="AY24" s="19"/>
      <c r="AZ24" s="19"/>
      <c r="BA24" s="19"/>
      <c r="BB24" s="19"/>
      <c r="BC24" s="19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21"/>
      <c r="AN25" s="21"/>
      <c r="AO25" s="21"/>
      <c r="AP25" s="23"/>
      <c r="AQ25" s="19"/>
      <c r="AR25" s="19"/>
      <c r="AS25" s="19"/>
      <c r="AT25" s="23"/>
      <c r="AU25" s="19"/>
      <c r="AV25" s="19"/>
      <c r="AW25" s="19"/>
      <c r="AX25" s="19"/>
      <c r="AY25" s="19"/>
      <c r="AZ25" s="19"/>
      <c r="BA25" s="19"/>
      <c r="BB25" s="19"/>
      <c r="BC25" s="19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23</v>
      </c>
      <c r="H26" s="21">
        <v>552.43795</v>
      </c>
      <c r="I26" s="21">
        <v>11285.564</v>
      </c>
      <c r="J26" s="23">
        <v>2218</v>
      </c>
      <c r="K26" s="21">
        <v>0</v>
      </c>
      <c r="L26" s="21">
        <v>0</v>
      </c>
      <c r="M26" s="21">
        <v>0</v>
      </c>
      <c r="N26" s="23">
        <v>0</v>
      </c>
      <c r="O26" s="21">
        <v>77</v>
      </c>
      <c r="P26" s="21">
        <v>5615</v>
      </c>
      <c r="Q26" s="19">
        <v>1371</v>
      </c>
      <c r="R26" s="23">
        <v>0</v>
      </c>
      <c r="S26" s="19">
        <v>26</v>
      </c>
      <c r="T26" s="19">
        <v>576</v>
      </c>
      <c r="U26" s="19">
        <v>0</v>
      </c>
      <c r="V26" s="23">
        <v>0</v>
      </c>
      <c r="W26" s="19">
        <v>2</v>
      </c>
      <c r="X26" s="19">
        <v>14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19">
        <v>0</v>
      </c>
      <c r="AF26" s="19">
        <v>10</v>
      </c>
      <c r="AG26" s="19">
        <v>0</v>
      </c>
      <c r="AH26" s="23">
        <v>0</v>
      </c>
      <c r="AI26" s="19">
        <v>6</v>
      </c>
      <c r="AJ26" s="19">
        <v>79.92767</v>
      </c>
      <c r="AK26" s="19">
        <v>0</v>
      </c>
      <c r="AL26" s="23">
        <v>0</v>
      </c>
      <c r="AM26" s="21">
        <v>0</v>
      </c>
      <c r="AN26" s="21">
        <v>0</v>
      </c>
      <c r="AO26" s="21">
        <v>0</v>
      </c>
      <c r="AP26" s="23">
        <v>0</v>
      </c>
      <c r="AQ26" s="19">
        <v>134</v>
      </c>
      <c r="AR26" s="19">
        <v>6847.36562</v>
      </c>
      <c r="AS26" s="19">
        <v>12656.564</v>
      </c>
      <c r="AT26" s="23">
        <v>2218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28</v>
      </c>
      <c r="H27" s="15">
        <v>101.40767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24</v>
      </c>
      <c r="P27" s="15">
        <v>2473</v>
      </c>
      <c r="Q27" s="15">
        <v>387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21</v>
      </c>
      <c r="X27" s="15">
        <v>1445</v>
      </c>
      <c r="Y27" s="15">
        <v>0</v>
      </c>
      <c r="Z27" s="16">
        <v>0</v>
      </c>
      <c r="AA27" s="15">
        <v>0</v>
      </c>
      <c r="AB27" s="15">
        <v>0</v>
      </c>
      <c r="AC27" s="15">
        <v>0</v>
      </c>
      <c r="AD27" s="16">
        <v>0</v>
      </c>
      <c r="AE27" s="15">
        <v>13</v>
      </c>
      <c r="AF27" s="15">
        <v>484</v>
      </c>
      <c r="AG27" s="15">
        <v>0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v>86</v>
      </c>
      <c r="AR27" s="15">
        <v>4503.4076700000005</v>
      </c>
      <c r="AS27" s="15">
        <v>387</v>
      </c>
      <c r="AT27" s="16">
        <v>0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2.75" customHeight="1">
      <c r="A28" s="10"/>
      <c r="B28" s="10" t="s">
        <v>1</v>
      </c>
      <c r="C28" s="19">
        <v>0</v>
      </c>
      <c r="D28" s="19">
        <v>0</v>
      </c>
      <c r="E28" s="19">
        <v>0</v>
      </c>
      <c r="F28" s="14">
        <v>0</v>
      </c>
      <c r="G28" s="19">
        <v>51</v>
      </c>
      <c r="H28" s="19">
        <v>653.84562</v>
      </c>
      <c r="I28" s="19">
        <v>11285.564</v>
      </c>
      <c r="J28" s="14">
        <v>2218</v>
      </c>
      <c r="K28" s="19">
        <v>0</v>
      </c>
      <c r="L28" s="19">
        <v>0</v>
      </c>
      <c r="M28" s="19">
        <v>0</v>
      </c>
      <c r="N28" s="14">
        <v>0</v>
      </c>
      <c r="O28" s="19">
        <v>101</v>
      </c>
      <c r="P28" s="19">
        <v>8088</v>
      </c>
      <c r="Q28" s="19">
        <v>1758</v>
      </c>
      <c r="R28" s="14">
        <v>0</v>
      </c>
      <c r="S28" s="19">
        <v>26</v>
      </c>
      <c r="T28" s="19">
        <v>576</v>
      </c>
      <c r="U28" s="19">
        <v>0</v>
      </c>
      <c r="V28" s="14">
        <v>0</v>
      </c>
      <c r="W28" s="19">
        <v>23</v>
      </c>
      <c r="X28" s="19">
        <v>1459</v>
      </c>
      <c r="Y28" s="19">
        <v>0</v>
      </c>
      <c r="Z28" s="14">
        <v>0</v>
      </c>
      <c r="AA28" s="19">
        <v>0</v>
      </c>
      <c r="AB28" s="19">
        <v>0</v>
      </c>
      <c r="AC28" s="19">
        <v>0</v>
      </c>
      <c r="AD28" s="14">
        <v>0</v>
      </c>
      <c r="AE28" s="19">
        <v>13</v>
      </c>
      <c r="AF28" s="19">
        <v>494</v>
      </c>
      <c r="AG28" s="19">
        <v>0</v>
      </c>
      <c r="AH28" s="14">
        <v>0</v>
      </c>
      <c r="AI28" s="19">
        <v>6</v>
      </c>
      <c r="AJ28" s="19">
        <v>79.92767</v>
      </c>
      <c r="AK28" s="19">
        <v>0</v>
      </c>
      <c r="AL28" s="14">
        <v>0</v>
      </c>
      <c r="AM28" s="19">
        <v>0</v>
      </c>
      <c r="AN28" s="19">
        <v>0</v>
      </c>
      <c r="AO28" s="19">
        <v>0</v>
      </c>
      <c r="AP28" s="14">
        <v>0</v>
      </c>
      <c r="AQ28" s="19">
        <v>220</v>
      </c>
      <c r="AR28" s="19">
        <v>11350.773290000001</v>
      </c>
      <c r="AS28" s="19">
        <v>13043.564</v>
      </c>
      <c r="AT28" s="14">
        <v>2218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1"/>
      <c r="AN29" s="21"/>
      <c r="AO29" s="21"/>
      <c r="AP29" s="23"/>
      <c r="AQ29" s="25"/>
      <c r="AR29" s="25"/>
      <c r="AS29" s="25"/>
      <c r="AT29" s="23"/>
      <c r="AU29" s="25"/>
      <c r="AV29" s="25"/>
      <c r="AW29" s="25"/>
      <c r="AX29" s="25"/>
      <c r="AY29" s="19"/>
      <c r="AZ29" s="19"/>
      <c r="BA29" s="19"/>
      <c r="BB29" s="19"/>
      <c r="BC29" s="19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1"/>
      <c r="AN30" s="21"/>
      <c r="AO30" s="21"/>
      <c r="AP30" s="23"/>
      <c r="AQ30" s="25"/>
      <c r="AR30" s="25"/>
      <c r="AS30" s="25"/>
      <c r="AT30" s="23"/>
      <c r="AU30" s="25"/>
      <c r="AV30" s="25"/>
      <c r="AW30" s="25"/>
      <c r="AX30" s="25"/>
      <c r="AY30" s="19"/>
      <c r="AZ30" s="19"/>
      <c r="BA30" s="19"/>
      <c r="BB30" s="19"/>
      <c r="BC30" s="19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137" ht="12.75" customHeight="1">
      <c r="A31" s="10"/>
      <c r="B31" s="10" t="s">
        <v>15</v>
      </c>
      <c r="C31" s="19">
        <v>6914</v>
      </c>
      <c r="D31" s="19">
        <v>2141.11216</v>
      </c>
      <c r="E31" s="19">
        <v>71537.34825</v>
      </c>
      <c r="F31" s="14"/>
      <c r="G31" s="19">
        <v>1988</v>
      </c>
      <c r="H31" s="19">
        <v>2966.1603600000008</v>
      </c>
      <c r="I31" s="19">
        <v>22684.64714</v>
      </c>
      <c r="J31" s="14"/>
      <c r="K31" s="19">
        <v>0</v>
      </c>
      <c r="L31" s="19">
        <v>0</v>
      </c>
      <c r="M31" s="19">
        <v>0</v>
      </c>
      <c r="N31" s="14"/>
      <c r="O31" s="19">
        <v>330</v>
      </c>
      <c r="P31" s="19">
        <v>188</v>
      </c>
      <c r="Q31" s="19">
        <v>5040</v>
      </c>
      <c r="R31" s="14"/>
      <c r="S31" s="19">
        <v>1302</v>
      </c>
      <c r="T31" s="19">
        <v>1325</v>
      </c>
      <c r="U31" s="19">
        <v>15265</v>
      </c>
      <c r="V31" s="14"/>
      <c r="W31" s="19">
        <v>126</v>
      </c>
      <c r="X31" s="19">
        <v>308</v>
      </c>
      <c r="Y31" s="19">
        <v>1341</v>
      </c>
      <c r="Z31" s="14"/>
      <c r="AA31" s="19">
        <v>0</v>
      </c>
      <c r="AB31" s="19">
        <v>0</v>
      </c>
      <c r="AC31" s="19">
        <v>0</v>
      </c>
      <c r="AD31" s="14"/>
      <c r="AE31" s="19">
        <v>4341</v>
      </c>
      <c r="AF31" s="19">
        <v>763</v>
      </c>
      <c r="AG31" s="19">
        <v>131609</v>
      </c>
      <c r="AH31" s="14"/>
      <c r="AI31" s="19">
        <v>538</v>
      </c>
      <c r="AJ31" s="19">
        <v>520.85</v>
      </c>
      <c r="AK31" s="19">
        <v>7031.86</v>
      </c>
      <c r="AL31" s="14"/>
      <c r="AM31" s="19">
        <v>418</v>
      </c>
      <c r="AN31" s="19">
        <v>372.82199999999995</v>
      </c>
      <c r="AO31" s="19">
        <v>1954.08</v>
      </c>
      <c r="AP31" s="14"/>
      <c r="AQ31" s="19">
        <v>15957</v>
      </c>
      <c r="AR31" s="19">
        <v>8584.944520000001</v>
      </c>
      <c r="AS31" s="19">
        <v>256462.93539000003</v>
      </c>
      <c r="AT31" s="14">
        <v>0</v>
      </c>
      <c r="AU31" s="25"/>
      <c r="AV31" s="25"/>
      <c r="AW31" s="25"/>
      <c r="AX31" s="25"/>
      <c r="AY31" s="19"/>
      <c r="AZ31" s="19"/>
      <c r="BA31" s="19"/>
      <c r="BB31" s="19"/>
      <c r="BC31" s="19"/>
      <c r="BD31" s="19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ht="12.75" customHeight="1">
      <c r="A32" s="10"/>
      <c r="B32" s="10" t="s">
        <v>16</v>
      </c>
      <c r="C32" s="19">
        <v>106</v>
      </c>
      <c r="D32" s="19">
        <v>266.95979</v>
      </c>
      <c r="E32" s="19">
        <v>5980.4757</v>
      </c>
      <c r="F32" s="14"/>
      <c r="G32" s="19">
        <v>245</v>
      </c>
      <c r="H32" s="19">
        <v>2530.69622</v>
      </c>
      <c r="I32" s="19">
        <v>11503.23375</v>
      </c>
      <c r="J32" s="14">
        <v>2218</v>
      </c>
      <c r="K32" s="19">
        <v>0</v>
      </c>
      <c r="L32" s="19">
        <v>0</v>
      </c>
      <c r="M32" s="19">
        <v>0</v>
      </c>
      <c r="N32" s="14"/>
      <c r="O32" s="19">
        <v>124</v>
      </c>
      <c r="P32" s="19">
        <v>5891</v>
      </c>
      <c r="Q32" s="19">
        <v>2043</v>
      </c>
      <c r="R32" s="14"/>
      <c r="S32" s="19">
        <v>151</v>
      </c>
      <c r="T32" s="19">
        <v>1110</v>
      </c>
      <c r="U32" s="19">
        <v>98</v>
      </c>
      <c r="V32" s="14"/>
      <c r="W32" s="19">
        <v>19</v>
      </c>
      <c r="X32" s="19">
        <v>116</v>
      </c>
      <c r="Y32" s="19">
        <v>721</v>
      </c>
      <c r="Z32" s="14"/>
      <c r="AA32" s="19">
        <v>0</v>
      </c>
      <c r="AB32" s="19">
        <v>0</v>
      </c>
      <c r="AC32" s="19">
        <v>0</v>
      </c>
      <c r="AD32" s="14"/>
      <c r="AE32" s="19">
        <v>90</v>
      </c>
      <c r="AF32" s="19">
        <v>207</v>
      </c>
      <c r="AG32" s="19">
        <v>10623</v>
      </c>
      <c r="AH32" s="14"/>
      <c r="AI32" s="19">
        <v>64</v>
      </c>
      <c r="AJ32" s="19">
        <v>259.79767000000004</v>
      </c>
      <c r="AK32" s="19">
        <v>6315.2</v>
      </c>
      <c r="AL32" s="14"/>
      <c r="AM32" s="19">
        <v>150</v>
      </c>
      <c r="AN32" s="19">
        <v>432.97200000000004</v>
      </c>
      <c r="AO32" s="19">
        <v>5456.3330000000005</v>
      </c>
      <c r="AP32" s="14"/>
      <c r="AQ32" s="19">
        <v>949</v>
      </c>
      <c r="AR32" s="19">
        <v>10814.42568</v>
      </c>
      <c r="AS32" s="19">
        <v>42740.24245</v>
      </c>
      <c r="AT32" s="14">
        <v>2218</v>
      </c>
      <c r="AU32" s="25"/>
      <c r="AV32" s="25"/>
      <c r="AW32" s="25"/>
      <c r="AX32" s="25"/>
      <c r="AY32" s="19"/>
      <c r="AZ32" s="19"/>
      <c r="BA32" s="19"/>
      <c r="BB32" s="19"/>
      <c r="BC32" s="19"/>
      <c r="BD32" s="19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 ht="12.75" customHeight="1">
      <c r="A33" s="10"/>
      <c r="B33" s="10" t="s">
        <v>17</v>
      </c>
      <c r="C33" s="19">
        <v>7185</v>
      </c>
      <c r="D33" s="19">
        <v>3097.15978</v>
      </c>
      <c r="E33" s="19">
        <v>47110.91898</v>
      </c>
      <c r="F33" s="14"/>
      <c r="G33" s="19">
        <v>2250</v>
      </c>
      <c r="H33" s="19">
        <v>3261.65708</v>
      </c>
      <c r="I33" s="19">
        <v>16744.83924</v>
      </c>
      <c r="J33" s="14"/>
      <c r="K33" s="19">
        <v>123</v>
      </c>
      <c r="L33" s="19">
        <v>110.751</v>
      </c>
      <c r="M33" s="19">
        <v>2041.067</v>
      </c>
      <c r="N33" s="14"/>
      <c r="O33" s="19">
        <v>7665</v>
      </c>
      <c r="P33" s="19">
        <v>4567</v>
      </c>
      <c r="Q33" s="19">
        <v>80175</v>
      </c>
      <c r="R33" s="14"/>
      <c r="S33" s="19">
        <v>3132</v>
      </c>
      <c r="T33" s="19">
        <v>3278</v>
      </c>
      <c r="U33" s="19">
        <v>3633</v>
      </c>
      <c r="V33" s="14"/>
      <c r="W33" s="19">
        <v>308</v>
      </c>
      <c r="X33" s="19">
        <v>604</v>
      </c>
      <c r="Y33" s="19">
        <v>2420</v>
      </c>
      <c r="Z33" s="14"/>
      <c r="AA33" s="19">
        <v>130</v>
      </c>
      <c r="AB33" s="19">
        <v>53</v>
      </c>
      <c r="AC33" s="19">
        <v>1366</v>
      </c>
      <c r="AD33" s="14"/>
      <c r="AE33" s="19">
        <v>4788</v>
      </c>
      <c r="AF33" s="19">
        <v>1762</v>
      </c>
      <c r="AG33" s="19">
        <v>118966</v>
      </c>
      <c r="AH33" s="14"/>
      <c r="AI33" s="19">
        <v>251</v>
      </c>
      <c r="AJ33" s="19">
        <v>266.67</v>
      </c>
      <c r="AK33" s="19">
        <v>1528.32</v>
      </c>
      <c r="AL33" s="14"/>
      <c r="AM33" s="19">
        <v>2988</v>
      </c>
      <c r="AN33" s="19">
        <v>4313.188</v>
      </c>
      <c r="AO33" s="19">
        <v>11552.815</v>
      </c>
      <c r="AP33" s="14"/>
      <c r="AQ33" s="19">
        <v>28820</v>
      </c>
      <c r="AR33" s="19">
        <v>21313.42586</v>
      </c>
      <c r="AS33" s="19">
        <v>285537.96022</v>
      </c>
      <c r="AT33" s="14">
        <v>0</v>
      </c>
      <c r="AU33" s="25"/>
      <c r="AV33" s="25"/>
      <c r="AW33" s="25"/>
      <c r="AX33" s="25"/>
      <c r="AY33" s="19"/>
      <c r="AZ33" s="19"/>
      <c r="BA33" s="19"/>
      <c r="BB33" s="19"/>
      <c r="BC33" s="19"/>
      <c r="BD33" s="19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 ht="12.75" customHeight="1">
      <c r="A34" s="10"/>
      <c r="B34" s="10" t="s">
        <v>18</v>
      </c>
      <c r="C34" s="15">
        <v>172</v>
      </c>
      <c r="D34" s="15">
        <v>193.86612</v>
      </c>
      <c r="E34" s="15">
        <v>779.46354</v>
      </c>
      <c r="F34" s="16"/>
      <c r="G34" s="15">
        <v>580</v>
      </c>
      <c r="H34" s="15">
        <v>2117.68989</v>
      </c>
      <c r="I34" s="15">
        <v>98</v>
      </c>
      <c r="J34" s="16">
        <v>0</v>
      </c>
      <c r="K34" s="15">
        <v>33</v>
      </c>
      <c r="L34" s="15">
        <v>69.504</v>
      </c>
      <c r="M34" s="15">
        <v>9.25</v>
      </c>
      <c r="N34" s="16"/>
      <c r="O34" s="15">
        <v>496</v>
      </c>
      <c r="P34" s="15">
        <v>4523</v>
      </c>
      <c r="Q34" s="15">
        <v>4545</v>
      </c>
      <c r="R34" s="16"/>
      <c r="S34" s="15">
        <v>198</v>
      </c>
      <c r="T34" s="15">
        <v>526</v>
      </c>
      <c r="U34" s="15">
        <v>192</v>
      </c>
      <c r="V34" s="16"/>
      <c r="W34" s="15">
        <v>144</v>
      </c>
      <c r="X34" s="15">
        <v>1974</v>
      </c>
      <c r="Y34" s="15">
        <v>100</v>
      </c>
      <c r="Z34" s="16"/>
      <c r="AA34" s="15">
        <v>0</v>
      </c>
      <c r="AB34" s="15">
        <v>0</v>
      </c>
      <c r="AC34" s="15">
        <v>0</v>
      </c>
      <c r="AD34" s="16"/>
      <c r="AE34" s="15">
        <v>455</v>
      </c>
      <c r="AF34" s="15">
        <v>1193</v>
      </c>
      <c r="AG34" s="15">
        <v>1869</v>
      </c>
      <c r="AH34" s="16"/>
      <c r="AI34" s="15">
        <v>23</v>
      </c>
      <c r="AJ34" s="15">
        <v>152.64</v>
      </c>
      <c r="AK34" s="15">
        <v>106.75</v>
      </c>
      <c r="AL34" s="16"/>
      <c r="AM34" s="15">
        <v>866</v>
      </c>
      <c r="AN34" s="15">
        <v>2108</v>
      </c>
      <c r="AO34" s="15">
        <v>88</v>
      </c>
      <c r="AP34" s="16"/>
      <c r="AQ34" s="15">
        <v>2967</v>
      </c>
      <c r="AR34" s="15">
        <v>12857.70001</v>
      </c>
      <c r="AS34" s="15">
        <v>7787.46354</v>
      </c>
      <c r="AT34" s="16">
        <v>0</v>
      </c>
      <c r="AU34" s="25"/>
      <c r="AV34" s="25"/>
      <c r="AW34" s="25"/>
      <c r="AX34" s="25"/>
      <c r="AY34" s="19"/>
      <c r="AZ34" s="19"/>
      <c r="BA34" s="19"/>
      <c r="BB34" s="19"/>
      <c r="BC34" s="19"/>
      <c r="BD34" s="19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 ht="12.75" customHeight="1">
      <c r="A35" s="10"/>
      <c r="B35" s="10" t="s">
        <v>1</v>
      </c>
      <c r="C35" s="19">
        <v>14377</v>
      </c>
      <c r="D35" s="19">
        <v>5699.097849999999</v>
      </c>
      <c r="E35" s="19">
        <v>125408.20646999999</v>
      </c>
      <c r="F35" s="14"/>
      <c r="G35" s="19">
        <v>5063</v>
      </c>
      <c r="H35" s="19">
        <v>10876.20355</v>
      </c>
      <c r="I35" s="19">
        <v>51030.72013</v>
      </c>
      <c r="J35" s="14">
        <v>2218</v>
      </c>
      <c r="K35" s="19">
        <v>156</v>
      </c>
      <c r="L35" s="19">
        <v>180.255</v>
      </c>
      <c r="M35" s="19">
        <v>2050.317</v>
      </c>
      <c r="N35" s="14"/>
      <c r="O35" s="19">
        <v>8615</v>
      </c>
      <c r="P35" s="19">
        <v>15169</v>
      </c>
      <c r="Q35" s="19">
        <v>91803</v>
      </c>
      <c r="R35" s="14"/>
      <c r="S35" s="19">
        <v>4783</v>
      </c>
      <c r="T35" s="19">
        <v>6239</v>
      </c>
      <c r="U35" s="19">
        <v>19188</v>
      </c>
      <c r="V35" s="14"/>
      <c r="W35" s="19">
        <v>597</v>
      </c>
      <c r="X35" s="19">
        <v>3002</v>
      </c>
      <c r="Y35" s="19">
        <v>4582</v>
      </c>
      <c r="Z35" s="14"/>
      <c r="AA35" s="19">
        <v>130</v>
      </c>
      <c r="AB35" s="19">
        <v>53</v>
      </c>
      <c r="AC35" s="19">
        <v>1366</v>
      </c>
      <c r="AD35" s="14"/>
      <c r="AE35" s="19">
        <v>9674</v>
      </c>
      <c r="AF35" s="19">
        <v>3925</v>
      </c>
      <c r="AG35" s="19">
        <v>263067</v>
      </c>
      <c r="AH35" s="14"/>
      <c r="AI35" s="19">
        <v>876</v>
      </c>
      <c r="AJ35" s="19">
        <v>1199.9576700000002</v>
      </c>
      <c r="AK35" s="19">
        <v>14982.13</v>
      </c>
      <c r="AL35" s="14"/>
      <c r="AM35" s="19">
        <v>4422</v>
      </c>
      <c r="AN35" s="19">
        <v>7226.982</v>
      </c>
      <c r="AO35" s="19">
        <v>19051.228000000003</v>
      </c>
      <c r="AP35" s="14"/>
      <c r="AQ35" s="19">
        <v>48693</v>
      </c>
      <c r="AR35" s="19">
        <v>53570.49607</v>
      </c>
      <c r="AS35" s="19">
        <v>592528.6016</v>
      </c>
      <c r="AT35" s="14">
        <v>2218</v>
      </c>
      <c r="AU35" s="25"/>
      <c r="AV35" s="25"/>
      <c r="AW35" s="25"/>
      <c r="AX35" s="25"/>
      <c r="AY35" s="19"/>
      <c r="AZ35" s="19"/>
      <c r="BA35" s="19"/>
      <c r="BB35" s="19"/>
      <c r="BC35" s="19"/>
      <c r="BD35" s="19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1"/>
      <c r="AN36" s="21"/>
      <c r="AO36" s="21"/>
      <c r="AP36" s="21"/>
      <c r="AQ36" s="25"/>
      <c r="AR36" s="25"/>
      <c r="AS36" s="21"/>
      <c r="AT36" s="21"/>
      <c r="AU36" s="25"/>
      <c r="AV36" s="25"/>
      <c r="AW36" s="25"/>
      <c r="AX36" s="25"/>
      <c r="AY36" s="25"/>
      <c r="AZ36" s="25"/>
      <c r="BA36" s="25"/>
      <c r="BB36" s="25"/>
      <c r="BC36" s="25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</row>
    <row r="38" spans="1:137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</row>
    <row r="39" spans="1:137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</row>
    <row r="40" spans="1:137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</row>
    <row r="41" spans="1:137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137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</row>
    <row r="43" spans="1:137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</row>
    <row r="44" spans="1:137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</row>
    <row r="45" spans="1:137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</row>
    <row r="46" spans="1:137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</row>
    <row r="47" spans="1:137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</row>
    <row r="48" spans="1:137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137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</row>
    <row r="50" spans="1:137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</row>
    <row r="51" spans="1:137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</row>
    <row r="52" spans="1:137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</row>
    <row r="53" spans="1:137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</row>
    <row r="54" spans="1:137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</row>
    <row r="55" spans="1:137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</row>
    <row r="56" spans="1:137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</row>
    <row r="57" spans="1:137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</row>
    <row r="58" spans="1:137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</row>
    <row r="59" spans="1:137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</row>
    <row r="60" spans="2:137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</row>
    <row r="61" spans="2:53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2:53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2:53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2:53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2:53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2:53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2:53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2:53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</sheetData>
  <sheetProtection/>
  <dataValidations count="4">
    <dataValidation type="decimal" showErrorMessage="1" errorTitle="Solussa on kaava" error="Sisältöä ei saa muuttaa!" sqref="C35:AP35 AT35">
      <formula1>SUM(C31:C34)</formula1>
      <formula2>SUM(C31:C34)</formula2>
    </dataValidation>
    <dataValidation type="decimal" showErrorMessage="1" errorTitle="Solussa on kaava" error="Sisältöä ei saa muuttaa!" sqref="AT31 C31:AP31 C33:AP33 AT33">
      <formula1>AT5+AT12+AT19</formula1>
      <formula2>AT5+AT12+AT19</formula2>
    </dataValidation>
    <dataValidation type="decimal" showErrorMessage="1" errorTitle="Solussa on kaava" error="Sisältöä ei saa muuttaa!" sqref="C34:AP34 AT34">
      <formula1>C8+C15+C22+C27</formula1>
      <formula2>C8+C15+C22+C27</formula2>
    </dataValidation>
    <dataValidation type="decimal" showErrorMessage="1" errorTitle="Solussa on kaava" error="Sisältöä ei saa muuttaa!" sqref="C32:AP32 AT32">
      <formula1>C6+C13+C20+C26</formula1>
      <formula2>C6+C13+C20+C26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G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customWidth="1"/>
    <col min="15" max="15" width="10.28125" style="0" customWidth="1"/>
    <col min="16" max="16" width="8.710937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  <col min="42" max="42" width="12.57421875" style="0" customWidth="1"/>
    <col min="46" max="46" width="12.57421875" style="0" customWidth="1"/>
  </cols>
  <sheetData>
    <row r="1" spans="1:46" ht="12.75">
      <c r="A1" s="4" t="s">
        <v>52</v>
      </c>
      <c r="B1" s="5"/>
      <c r="C1" s="11" t="s">
        <v>46</v>
      </c>
      <c r="D1" s="12"/>
      <c r="E1" s="12"/>
      <c r="F1" s="22"/>
      <c r="G1" s="11" t="s">
        <v>49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10</v>
      </c>
      <c r="X1" s="12"/>
      <c r="Y1" s="12"/>
      <c r="Z1" s="22"/>
      <c r="AA1" s="11" t="s">
        <v>50</v>
      </c>
      <c r="AB1" s="12"/>
      <c r="AC1" s="12"/>
      <c r="AD1" s="22"/>
      <c r="AE1" s="11" t="s">
        <v>35</v>
      </c>
      <c r="AF1" s="12"/>
      <c r="AG1" s="12"/>
      <c r="AH1" s="22"/>
      <c r="AI1" s="11" t="s">
        <v>32</v>
      </c>
      <c r="AJ1" s="12"/>
      <c r="AK1" s="12"/>
      <c r="AL1" s="22"/>
      <c r="AM1" s="11" t="s">
        <v>42</v>
      </c>
      <c r="AN1" s="12"/>
      <c r="AO1" s="12"/>
      <c r="AP1" s="22"/>
      <c r="AQ1" s="11" t="s">
        <v>1</v>
      </c>
      <c r="AR1" s="12"/>
      <c r="AS1" s="12"/>
      <c r="AT1" s="22"/>
    </row>
    <row r="2" spans="1:137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1:137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</row>
    <row r="4" spans="1:137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19"/>
      <c r="AN4" s="19"/>
      <c r="AO4" s="19"/>
      <c r="AP4" s="14"/>
      <c r="AQ4" s="20"/>
      <c r="AR4" s="20"/>
      <c r="AS4" s="20"/>
      <c r="AT4" s="14"/>
      <c r="AU4" s="20"/>
      <c r="AV4" s="20"/>
      <c r="AW4" s="20"/>
      <c r="AX4" s="20"/>
      <c r="AY4" s="20"/>
      <c r="AZ4" s="20"/>
      <c r="BA4" s="20"/>
      <c r="BB4" s="20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ht="12.75" customHeight="1">
      <c r="A5" s="1"/>
      <c r="B5" s="10" t="s">
        <v>15</v>
      </c>
      <c r="C5" s="19">
        <v>8620</v>
      </c>
      <c r="D5" s="19">
        <v>3160.483410000001</v>
      </c>
      <c r="E5" s="19">
        <v>103824.85043999998</v>
      </c>
      <c r="F5" s="14"/>
      <c r="G5" s="19">
        <v>1861</v>
      </c>
      <c r="H5" s="19">
        <v>985.4811600000002</v>
      </c>
      <c r="I5" s="19">
        <v>29589.711280000003</v>
      </c>
      <c r="J5" s="14"/>
      <c r="K5" s="19">
        <v>0</v>
      </c>
      <c r="L5" s="19">
        <v>0</v>
      </c>
      <c r="M5" s="19">
        <v>0</v>
      </c>
      <c r="N5" s="14"/>
      <c r="O5" s="19">
        <v>370</v>
      </c>
      <c r="P5" s="19">
        <v>59</v>
      </c>
      <c r="Q5" s="19">
        <v>6643</v>
      </c>
      <c r="R5" s="14"/>
      <c r="S5" s="19">
        <v>1287</v>
      </c>
      <c r="T5" s="19">
        <v>902</v>
      </c>
      <c r="U5" s="19">
        <v>17544</v>
      </c>
      <c r="V5" s="14"/>
      <c r="W5" s="19">
        <v>170</v>
      </c>
      <c r="X5" s="19">
        <v>400</v>
      </c>
      <c r="Y5" s="19">
        <v>1458</v>
      </c>
      <c r="Z5" s="14"/>
      <c r="AA5" s="19">
        <v>0</v>
      </c>
      <c r="AB5" s="19">
        <v>0</v>
      </c>
      <c r="AC5" s="19">
        <v>0</v>
      </c>
      <c r="AD5" s="14"/>
      <c r="AE5" s="19">
        <v>5348</v>
      </c>
      <c r="AF5" s="19">
        <v>297</v>
      </c>
      <c r="AG5" s="19">
        <v>170709</v>
      </c>
      <c r="AH5" s="14"/>
      <c r="AI5" s="19">
        <v>602</v>
      </c>
      <c r="AJ5" s="19">
        <v>447.37</v>
      </c>
      <c r="AK5" s="19">
        <v>8982.41</v>
      </c>
      <c r="AL5" s="14"/>
      <c r="AM5" s="19">
        <v>304</v>
      </c>
      <c r="AN5" s="19">
        <v>113.94</v>
      </c>
      <c r="AO5" s="19">
        <v>2767.43</v>
      </c>
      <c r="AP5" s="14"/>
      <c r="AQ5" s="19">
        <f>+AM5+AI5+AE5+AA5+W5+S5+O5+K5+G5+C5</f>
        <v>18562</v>
      </c>
      <c r="AR5" s="19">
        <f aca="true" t="shared" si="0" ref="AR5:AR35">+AN5+AJ5+AF5+AB5+X5+T5+P5+L5+H5+D5</f>
        <v>6365.274570000001</v>
      </c>
      <c r="AS5" s="19">
        <f aca="true" t="shared" si="1" ref="AS5:AS35">+AO5+AK5+AG5+AC5+Y5+U5+Q5+M5+I5+E5</f>
        <v>341518.40171999997</v>
      </c>
      <c r="AT5" s="14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2</v>
      </c>
      <c r="H6" s="19">
        <v>0</v>
      </c>
      <c r="I6" s="19">
        <v>74</v>
      </c>
      <c r="J6" s="14"/>
      <c r="K6" s="19">
        <v>0</v>
      </c>
      <c r="L6" s="19">
        <v>0</v>
      </c>
      <c r="M6" s="19">
        <v>0</v>
      </c>
      <c r="N6" s="14"/>
      <c r="O6" s="19">
        <v>29</v>
      </c>
      <c r="P6" s="19">
        <v>61</v>
      </c>
      <c r="Q6" s="19">
        <v>0</v>
      </c>
      <c r="R6" s="14"/>
      <c r="S6" s="19">
        <v>1</v>
      </c>
      <c r="T6" s="19">
        <v>0</v>
      </c>
      <c r="U6" s="19">
        <v>50</v>
      </c>
      <c r="V6" s="14"/>
      <c r="W6" s="19">
        <v>21</v>
      </c>
      <c r="X6" s="19">
        <v>71</v>
      </c>
      <c r="Y6" s="19">
        <v>783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16</v>
      </c>
      <c r="AJ6" s="19">
        <v>7.8</v>
      </c>
      <c r="AK6" s="19">
        <v>5685.2</v>
      </c>
      <c r="AL6" s="14"/>
      <c r="AM6" s="19">
        <v>8</v>
      </c>
      <c r="AN6" s="19">
        <v>12</v>
      </c>
      <c r="AO6" s="19">
        <v>289.533</v>
      </c>
      <c r="AP6" s="14"/>
      <c r="AQ6" s="19">
        <f aca="true" t="shared" si="2" ref="AQ6:AQ35">+AM6+AI6+AE6+AA6+W6+S6+O6+K6+G6+C6</f>
        <v>77</v>
      </c>
      <c r="AR6" s="19">
        <f t="shared" si="0"/>
        <v>151.8</v>
      </c>
      <c r="AS6" s="19">
        <f t="shared" si="1"/>
        <v>6881.733</v>
      </c>
      <c r="AT6" s="1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ht="12.75" customHeight="1">
      <c r="A7" s="1"/>
      <c r="B7" s="8" t="s">
        <v>17</v>
      </c>
      <c r="C7" s="19">
        <v>6364</v>
      </c>
      <c r="D7" s="19">
        <v>3869.382089999999</v>
      </c>
      <c r="E7" s="19">
        <v>60156.882820000006</v>
      </c>
      <c r="F7" s="14"/>
      <c r="G7" s="19">
        <v>1567</v>
      </c>
      <c r="H7" s="19">
        <v>2171.9885099999997</v>
      </c>
      <c r="I7" s="19">
        <v>19647.327119999998</v>
      </c>
      <c r="J7" s="14"/>
      <c r="K7" s="19">
        <v>70</v>
      </c>
      <c r="L7" s="19">
        <v>31.572</v>
      </c>
      <c r="M7" s="19">
        <v>2131.419</v>
      </c>
      <c r="N7" s="14"/>
      <c r="O7" s="19">
        <v>5923</v>
      </c>
      <c r="P7" s="19">
        <v>839</v>
      </c>
      <c r="Q7" s="19">
        <v>105211</v>
      </c>
      <c r="R7" s="14"/>
      <c r="S7" s="19">
        <v>1745</v>
      </c>
      <c r="T7" s="19">
        <v>1879</v>
      </c>
      <c r="U7" s="19">
        <v>4125</v>
      </c>
      <c r="V7" s="14"/>
      <c r="W7" s="19">
        <v>206</v>
      </c>
      <c r="X7" s="19">
        <v>397</v>
      </c>
      <c r="Y7" s="19">
        <v>2822</v>
      </c>
      <c r="Z7" s="14"/>
      <c r="AA7" s="19">
        <v>111</v>
      </c>
      <c r="AB7" s="19">
        <v>4</v>
      </c>
      <c r="AC7" s="19">
        <v>2044</v>
      </c>
      <c r="AD7" s="14"/>
      <c r="AE7" s="19">
        <v>4159</v>
      </c>
      <c r="AF7" s="19">
        <v>402</v>
      </c>
      <c r="AG7" s="19">
        <v>148334</v>
      </c>
      <c r="AH7" s="14"/>
      <c r="AI7" s="19">
        <v>186</v>
      </c>
      <c r="AJ7" s="19">
        <v>150.9</v>
      </c>
      <c r="AK7" s="19">
        <v>1829.56</v>
      </c>
      <c r="AL7" s="14"/>
      <c r="AM7" s="19">
        <v>1164</v>
      </c>
      <c r="AN7" s="19">
        <v>727.188</v>
      </c>
      <c r="AO7" s="19">
        <v>23032.815000000002</v>
      </c>
      <c r="AP7" s="14"/>
      <c r="AQ7" s="19">
        <f t="shared" si="2"/>
        <v>21495</v>
      </c>
      <c r="AR7" s="19">
        <f t="shared" si="0"/>
        <v>10472.030599999998</v>
      </c>
      <c r="AS7" s="19">
        <f t="shared" si="1"/>
        <v>369334.00393999997</v>
      </c>
      <c r="AT7" s="14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3</v>
      </c>
      <c r="H8" s="15">
        <v>0</v>
      </c>
      <c r="I8" s="15">
        <v>69.5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19</v>
      </c>
      <c r="T8" s="15">
        <v>139</v>
      </c>
      <c r="U8" s="15">
        <v>302</v>
      </c>
      <c r="V8" s="16"/>
      <c r="W8" s="15">
        <v>2</v>
      </c>
      <c r="X8" s="15">
        <v>7</v>
      </c>
      <c r="Y8" s="15">
        <v>100</v>
      </c>
      <c r="Z8" s="16"/>
      <c r="AA8" s="15">
        <v>0</v>
      </c>
      <c r="AB8" s="15">
        <v>0</v>
      </c>
      <c r="AC8" s="15">
        <v>0</v>
      </c>
      <c r="AD8" s="16"/>
      <c r="AE8" s="15">
        <v>21</v>
      </c>
      <c r="AF8" s="15">
        <v>16</v>
      </c>
      <c r="AG8" s="15">
        <v>1904</v>
      </c>
      <c r="AH8" s="16"/>
      <c r="AI8" s="15">
        <v>3</v>
      </c>
      <c r="AJ8" s="15">
        <v>60</v>
      </c>
      <c r="AK8" s="15">
        <v>126.75</v>
      </c>
      <c r="AL8" s="16"/>
      <c r="AM8" s="15">
        <v>0</v>
      </c>
      <c r="AN8" s="15">
        <v>0</v>
      </c>
      <c r="AO8" s="15">
        <v>0</v>
      </c>
      <c r="AP8" s="16"/>
      <c r="AQ8" s="15">
        <f t="shared" si="2"/>
        <v>48</v>
      </c>
      <c r="AR8" s="15">
        <f t="shared" si="0"/>
        <v>222</v>
      </c>
      <c r="AS8" s="15">
        <f t="shared" si="1"/>
        <v>2502.25</v>
      </c>
      <c r="AT8" s="16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ht="12.75" customHeight="1">
      <c r="A9" s="2"/>
      <c r="B9" s="9" t="s">
        <v>1</v>
      </c>
      <c r="C9" s="19">
        <v>14984</v>
      </c>
      <c r="D9" s="19">
        <v>7029.8655</v>
      </c>
      <c r="E9" s="19">
        <v>163981.73325999998</v>
      </c>
      <c r="F9" s="14"/>
      <c r="G9" s="19">
        <v>3433</v>
      </c>
      <c r="H9" s="19">
        <v>3157.46967</v>
      </c>
      <c r="I9" s="19">
        <v>49380.538400000005</v>
      </c>
      <c r="J9" s="14"/>
      <c r="K9" s="19">
        <v>70</v>
      </c>
      <c r="L9" s="19">
        <v>31.572</v>
      </c>
      <c r="M9" s="19">
        <v>2131.419</v>
      </c>
      <c r="N9" s="14"/>
      <c r="O9" s="19">
        <v>6322</v>
      </c>
      <c r="P9" s="19">
        <v>959</v>
      </c>
      <c r="Q9" s="19">
        <v>111854</v>
      </c>
      <c r="R9" s="14"/>
      <c r="S9" s="19">
        <v>3052</v>
      </c>
      <c r="T9" s="19">
        <v>2920</v>
      </c>
      <c r="U9" s="19">
        <v>22021</v>
      </c>
      <c r="V9" s="14"/>
      <c r="W9" s="19">
        <v>399</v>
      </c>
      <c r="X9" s="19">
        <v>875</v>
      </c>
      <c r="Y9" s="19">
        <v>5163</v>
      </c>
      <c r="Z9" s="14"/>
      <c r="AA9" s="19">
        <v>111</v>
      </c>
      <c r="AB9" s="19">
        <v>4</v>
      </c>
      <c r="AC9" s="19">
        <v>2044</v>
      </c>
      <c r="AD9" s="14"/>
      <c r="AE9" s="19">
        <v>9528</v>
      </c>
      <c r="AF9" s="19">
        <v>715</v>
      </c>
      <c r="AG9" s="19">
        <v>320947</v>
      </c>
      <c r="AH9" s="14"/>
      <c r="AI9" s="19">
        <v>807</v>
      </c>
      <c r="AJ9" s="19">
        <v>666.07</v>
      </c>
      <c r="AK9" s="19">
        <v>16623.92</v>
      </c>
      <c r="AL9" s="14"/>
      <c r="AM9" s="19">
        <v>1476</v>
      </c>
      <c r="AN9" s="19">
        <v>853.1279999999999</v>
      </c>
      <c r="AO9" s="19">
        <v>26089.778000000002</v>
      </c>
      <c r="AP9" s="14"/>
      <c r="AQ9" s="19">
        <f t="shared" si="2"/>
        <v>40182</v>
      </c>
      <c r="AR9" s="19">
        <f t="shared" si="0"/>
        <v>17211.105170000003</v>
      </c>
      <c r="AS9" s="19">
        <f t="shared" si="1"/>
        <v>720236.3886599999</v>
      </c>
      <c r="AT9" s="14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9"/>
      <c r="AW10" s="19"/>
      <c r="AX10" s="19"/>
      <c r="AY10" s="19"/>
      <c r="AZ10" s="19"/>
      <c r="BA10" s="19"/>
      <c r="BB10" s="19"/>
      <c r="BC10" s="19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9"/>
      <c r="AW11" s="19"/>
      <c r="AX11" s="19"/>
      <c r="AY11" s="19"/>
      <c r="AZ11" s="19"/>
      <c r="BA11" s="19"/>
      <c r="BB11" s="19"/>
      <c r="BC11" s="19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483</v>
      </c>
      <c r="H12" s="19">
        <v>0</v>
      </c>
      <c r="I12" s="19">
        <v>4486.39926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f t="shared" si="2"/>
        <v>483</v>
      </c>
      <c r="AR12" s="19">
        <f t="shared" si="0"/>
        <v>0</v>
      </c>
      <c r="AS12" s="19">
        <f t="shared" si="1"/>
        <v>4486.39926</v>
      </c>
      <c r="AT12" s="14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2.75" customHeight="1">
      <c r="A13" s="1"/>
      <c r="B13" s="10" t="s">
        <v>16</v>
      </c>
      <c r="C13" s="19">
        <v>21</v>
      </c>
      <c r="D13" s="19">
        <v>0</v>
      </c>
      <c r="E13" s="19">
        <v>6594.2757</v>
      </c>
      <c r="F13" s="14"/>
      <c r="G13" s="19">
        <v>0</v>
      </c>
      <c r="H13" s="19">
        <v>0</v>
      </c>
      <c r="I13" s="19">
        <v>0</v>
      </c>
      <c r="J13" s="14"/>
      <c r="K13" s="19">
        <v>0</v>
      </c>
      <c r="L13" s="19">
        <v>0</v>
      </c>
      <c r="M13" s="19">
        <v>0</v>
      </c>
      <c r="N13" s="14"/>
      <c r="O13" s="19">
        <v>3</v>
      </c>
      <c r="P13" s="19">
        <v>0</v>
      </c>
      <c r="Q13" s="19">
        <v>505</v>
      </c>
      <c r="R13" s="14"/>
      <c r="S13" s="19">
        <v>0</v>
      </c>
      <c r="T13" s="19">
        <v>0</v>
      </c>
      <c r="U13" s="19">
        <v>0</v>
      </c>
      <c r="V13" s="14"/>
      <c r="W13" s="19">
        <v>2</v>
      </c>
      <c r="X13" s="19">
        <v>0</v>
      </c>
      <c r="Y13" s="19">
        <v>299</v>
      </c>
      <c r="Z13" s="14"/>
      <c r="AA13" s="19">
        <v>0</v>
      </c>
      <c r="AB13" s="19">
        <v>0</v>
      </c>
      <c r="AC13" s="19">
        <v>0</v>
      </c>
      <c r="AD13" s="14"/>
      <c r="AE13" s="19">
        <v>21</v>
      </c>
      <c r="AF13" s="19">
        <v>0</v>
      </c>
      <c r="AG13" s="19">
        <v>12768</v>
      </c>
      <c r="AH13" s="14"/>
      <c r="AI13" s="19">
        <v>1</v>
      </c>
      <c r="AJ13" s="19">
        <v>0</v>
      </c>
      <c r="AK13" s="19">
        <v>700</v>
      </c>
      <c r="AL13" s="14"/>
      <c r="AM13" s="19">
        <v>21</v>
      </c>
      <c r="AN13" s="19">
        <v>0</v>
      </c>
      <c r="AO13" s="19">
        <v>5290</v>
      </c>
      <c r="AP13" s="14"/>
      <c r="AQ13" s="19">
        <f t="shared" si="2"/>
        <v>69</v>
      </c>
      <c r="AR13" s="19">
        <f t="shared" si="0"/>
        <v>0</v>
      </c>
      <c r="AS13" s="19">
        <f t="shared" si="1"/>
        <v>26156.2757</v>
      </c>
      <c r="AT13" s="14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f t="shared" si="2"/>
        <v>0</v>
      </c>
      <c r="AR14" s="19">
        <f t="shared" si="0"/>
        <v>0</v>
      </c>
      <c r="AS14" s="19">
        <f t="shared" si="1"/>
        <v>0</v>
      </c>
      <c r="AT14" s="14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ht="12.75" customHeight="1">
      <c r="A15" s="1"/>
      <c r="B15" s="8" t="s">
        <v>18</v>
      </c>
      <c r="C15" s="15">
        <v>14</v>
      </c>
      <c r="D15" s="15">
        <v>0</v>
      </c>
      <c r="E15" s="15">
        <v>2216.66354</v>
      </c>
      <c r="F15" s="16"/>
      <c r="G15" s="15">
        <v>0</v>
      </c>
      <c r="H15" s="15">
        <v>0</v>
      </c>
      <c r="I15" s="15">
        <v>0</v>
      </c>
      <c r="J15" s="16"/>
      <c r="K15" s="15">
        <v>0</v>
      </c>
      <c r="L15" s="15">
        <v>0</v>
      </c>
      <c r="M15" s="15">
        <v>0</v>
      </c>
      <c r="N15" s="16"/>
      <c r="O15" s="15">
        <v>11</v>
      </c>
      <c r="P15" s="15">
        <v>0</v>
      </c>
      <c r="Q15" s="15">
        <v>4127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f t="shared" si="2"/>
        <v>25</v>
      </c>
      <c r="AR15" s="15">
        <f t="shared" si="0"/>
        <v>0</v>
      </c>
      <c r="AS15" s="15">
        <f t="shared" si="1"/>
        <v>6343.66354</v>
      </c>
      <c r="AT15" s="16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2.75" customHeight="1">
      <c r="A16" s="1"/>
      <c r="B16" s="9" t="s">
        <v>1</v>
      </c>
      <c r="C16" s="19">
        <v>35</v>
      </c>
      <c r="D16" s="19">
        <v>0</v>
      </c>
      <c r="E16" s="19">
        <v>8810.93924</v>
      </c>
      <c r="F16" s="14"/>
      <c r="G16" s="19">
        <v>483</v>
      </c>
      <c r="H16" s="19">
        <v>0</v>
      </c>
      <c r="I16" s="19">
        <v>4486.39926</v>
      </c>
      <c r="J16" s="14"/>
      <c r="K16" s="19">
        <v>0</v>
      </c>
      <c r="L16" s="19">
        <v>0</v>
      </c>
      <c r="M16" s="19">
        <v>0</v>
      </c>
      <c r="N16" s="14"/>
      <c r="O16" s="19">
        <v>14</v>
      </c>
      <c r="P16" s="19">
        <v>0</v>
      </c>
      <c r="Q16" s="19">
        <v>4632</v>
      </c>
      <c r="R16" s="14"/>
      <c r="S16" s="19">
        <v>0</v>
      </c>
      <c r="T16" s="19">
        <v>0</v>
      </c>
      <c r="U16" s="19">
        <v>0</v>
      </c>
      <c r="V16" s="14"/>
      <c r="W16" s="19">
        <v>2</v>
      </c>
      <c r="X16" s="19">
        <v>0</v>
      </c>
      <c r="Y16" s="19">
        <v>299</v>
      </c>
      <c r="Z16" s="14"/>
      <c r="AA16" s="19">
        <v>0</v>
      </c>
      <c r="AB16" s="19">
        <v>0</v>
      </c>
      <c r="AC16" s="19">
        <v>0</v>
      </c>
      <c r="AD16" s="14"/>
      <c r="AE16" s="19">
        <v>21</v>
      </c>
      <c r="AF16" s="19">
        <v>0</v>
      </c>
      <c r="AG16" s="19">
        <v>12768</v>
      </c>
      <c r="AH16" s="14"/>
      <c r="AI16" s="19">
        <v>1</v>
      </c>
      <c r="AJ16" s="19">
        <v>0</v>
      </c>
      <c r="AK16" s="19">
        <v>700</v>
      </c>
      <c r="AL16" s="14"/>
      <c r="AM16" s="19">
        <v>21</v>
      </c>
      <c r="AN16" s="19">
        <v>0</v>
      </c>
      <c r="AO16" s="19">
        <v>5290</v>
      </c>
      <c r="AP16" s="14"/>
      <c r="AQ16" s="19">
        <f t="shared" si="2"/>
        <v>577</v>
      </c>
      <c r="AR16" s="19">
        <f t="shared" si="0"/>
        <v>0</v>
      </c>
      <c r="AS16" s="19">
        <f t="shared" si="1"/>
        <v>36986.3385</v>
      </c>
      <c r="AT16" s="14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9"/>
      <c r="AW17" s="19"/>
      <c r="AX17" s="19"/>
      <c r="AY17" s="19"/>
      <c r="AZ17" s="19"/>
      <c r="BA17" s="19"/>
      <c r="BB17" s="19"/>
      <c r="BC17" s="19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9"/>
      <c r="AW18" s="19"/>
      <c r="AX18" s="19"/>
      <c r="AY18" s="19"/>
      <c r="AZ18" s="19"/>
      <c r="BA18" s="19"/>
      <c r="BB18" s="19"/>
      <c r="BC18" s="19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2.75" customHeight="1">
      <c r="A19" s="2"/>
      <c r="B19" s="10" t="s">
        <v>15</v>
      </c>
      <c r="C19" s="19">
        <v>1705</v>
      </c>
      <c r="D19" s="19">
        <v>777.0895499999999</v>
      </c>
      <c r="E19" s="19">
        <v>0</v>
      </c>
      <c r="F19" s="14"/>
      <c r="G19" s="19">
        <v>375</v>
      </c>
      <c r="H19" s="19">
        <v>3014.1369499999996</v>
      </c>
      <c r="I19" s="19">
        <v>63.472</v>
      </c>
      <c r="J19" s="14"/>
      <c r="K19" s="19">
        <v>0</v>
      </c>
      <c r="L19" s="19">
        <v>0</v>
      </c>
      <c r="M19" s="19">
        <v>0</v>
      </c>
      <c r="N19" s="14"/>
      <c r="O19" s="19">
        <v>69</v>
      </c>
      <c r="P19" s="19">
        <v>185</v>
      </c>
      <c r="Q19" s="19">
        <v>208</v>
      </c>
      <c r="R19" s="14"/>
      <c r="S19" s="19">
        <v>385</v>
      </c>
      <c r="T19" s="19">
        <v>806</v>
      </c>
      <c r="U19" s="19">
        <v>178</v>
      </c>
      <c r="V19" s="14"/>
      <c r="W19" s="19">
        <v>4</v>
      </c>
      <c r="X19" s="19">
        <v>20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499</v>
      </c>
      <c r="AF19" s="19">
        <v>750</v>
      </c>
      <c r="AG19" s="19">
        <v>2048</v>
      </c>
      <c r="AH19" s="14"/>
      <c r="AI19" s="19">
        <v>82</v>
      </c>
      <c r="AJ19" s="19">
        <v>148.47</v>
      </c>
      <c r="AK19" s="19">
        <v>1.4</v>
      </c>
      <c r="AL19" s="14"/>
      <c r="AM19" s="19">
        <v>278</v>
      </c>
      <c r="AN19" s="19">
        <v>448.29</v>
      </c>
      <c r="AO19" s="19">
        <v>93.586</v>
      </c>
      <c r="AP19" s="14"/>
      <c r="AQ19" s="19">
        <f t="shared" si="2"/>
        <v>3397</v>
      </c>
      <c r="AR19" s="19">
        <f t="shared" si="0"/>
        <v>6148.9865</v>
      </c>
      <c r="AS19" s="19">
        <f t="shared" si="1"/>
        <v>2592.458</v>
      </c>
      <c r="AT19" s="14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2.75" customHeight="1">
      <c r="A20" s="1"/>
      <c r="B20" s="10" t="s">
        <v>16</v>
      </c>
      <c r="C20" s="19">
        <v>140</v>
      </c>
      <c r="D20" s="19">
        <v>371.90883</v>
      </c>
      <c r="E20" s="19">
        <v>0</v>
      </c>
      <c r="F20" s="14"/>
      <c r="G20" s="19">
        <v>297</v>
      </c>
      <c r="H20" s="19">
        <v>2662.1089699999998</v>
      </c>
      <c r="I20" s="19">
        <v>143.66975</v>
      </c>
      <c r="J20" s="14"/>
      <c r="K20" s="19">
        <v>0</v>
      </c>
      <c r="L20" s="19">
        <v>0</v>
      </c>
      <c r="M20" s="19">
        <v>0</v>
      </c>
      <c r="N20" s="14"/>
      <c r="O20" s="19">
        <v>57</v>
      </c>
      <c r="P20" s="19">
        <v>409</v>
      </c>
      <c r="Q20" s="19">
        <v>175</v>
      </c>
      <c r="R20" s="14"/>
      <c r="S20" s="19">
        <v>163</v>
      </c>
      <c r="T20" s="19">
        <v>693</v>
      </c>
      <c r="U20" s="19">
        <v>57</v>
      </c>
      <c r="V20" s="14"/>
      <c r="W20" s="19">
        <v>2</v>
      </c>
      <c r="X20" s="19">
        <v>63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87</v>
      </c>
      <c r="AF20" s="19">
        <v>246</v>
      </c>
      <c r="AG20" s="19">
        <v>85</v>
      </c>
      <c r="AH20" s="14"/>
      <c r="AI20" s="19">
        <v>50</v>
      </c>
      <c r="AJ20" s="19">
        <v>199.16</v>
      </c>
      <c r="AK20" s="19">
        <v>0</v>
      </c>
      <c r="AL20" s="14"/>
      <c r="AM20" s="19">
        <v>161</v>
      </c>
      <c r="AN20" s="19">
        <v>542.628</v>
      </c>
      <c r="AO20" s="19">
        <v>16.456000000000003</v>
      </c>
      <c r="AP20" s="14"/>
      <c r="AQ20" s="19">
        <f t="shared" si="2"/>
        <v>957</v>
      </c>
      <c r="AR20" s="19">
        <f t="shared" si="0"/>
        <v>5186.8058</v>
      </c>
      <c r="AS20" s="19">
        <f t="shared" si="1"/>
        <v>477.12575000000004</v>
      </c>
      <c r="AT20" s="14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ht="12.75" customHeight="1">
      <c r="A21" s="1"/>
      <c r="B21" s="8" t="s">
        <v>17</v>
      </c>
      <c r="C21" s="19">
        <v>3417</v>
      </c>
      <c r="D21" s="19">
        <v>1486.03632</v>
      </c>
      <c r="E21" s="19">
        <v>0</v>
      </c>
      <c r="F21" s="14"/>
      <c r="G21" s="19">
        <v>1299</v>
      </c>
      <c r="H21" s="19">
        <v>2709.9456300000006</v>
      </c>
      <c r="I21" s="19">
        <v>0.75</v>
      </c>
      <c r="J21" s="14"/>
      <c r="K21" s="19">
        <v>76</v>
      </c>
      <c r="L21" s="19">
        <v>92.01899999999999</v>
      </c>
      <c r="M21" s="19">
        <v>29.95</v>
      </c>
      <c r="N21" s="14"/>
      <c r="O21" s="19">
        <v>4737</v>
      </c>
      <c r="P21" s="19">
        <v>5473</v>
      </c>
      <c r="Q21" s="19">
        <v>2190</v>
      </c>
      <c r="R21" s="14"/>
      <c r="S21" s="19">
        <v>2439</v>
      </c>
      <c r="T21" s="19">
        <v>2346</v>
      </c>
      <c r="U21" s="19">
        <v>261</v>
      </c>
      <c r="V21" s="14"/>
      <c r="W21" s="19">
        <v>199</v>
      </c>
      <c r="X21" s="19">
        <v>363</v>
      </c>
      <c r="Y21" s="19">
        <v>0</v>
      </c>
      <c r="Z21" s="14"/>
      <c r="AA21" s="19">
        <v>81</v>
      </c>
      <c r="AB21" s="19">
        <v>51</v>
      </c>
      <c r="AC21" s="19">
        <v>0</v>
      </c>
      <c r="AD21" s="14"/>
      <c r="AE21" s="19">
        <v>2387</v>
      </c>
      <c r="AF21" s="19">
        <v>2079</v>
      </c>
      <c r="AG21" s="19">
        <v>2304</v>
      </c>
      <c r="AH21" s="14"/>
      <c r="AI21" s="19">
        <v>148</v>
      </c>
      <c r="AJ21" s="19">
        <v>168.17</v>
      </c>
      <c r="AK21" s="19">
        <v>0</v>
      </c>
      <c r="AL21" s="14"/>
      <c r="AM21" s="19">
        <v>3066</v>
      </c>
      <c r="AN21" s="19">
        <v>7438</v>
      </c>
      <c r="AO21" s="19">
        <v>1652</v>
      </c>
      <c r="AP21" s="14"/>
      <c r="AQ21" s="19">
        <f t="shared" si="2"/>
        <v>17849</v>
      </c>
      <c r="AR21" s="19">
        <f t="shared" si="0"/>
        <v>22206.17095</v>
      </c>
      <c r="AS21" s="19">
        <f t="shared" si="1"/>
        <v>6437.7</v>
      </c>
      <c r="AT21" s="14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2.75" customHeight="1">
      <c r="A22" s="1"/>
      <c r="B22" s="9" t="s">
        <v>18</v>
      </c>
      <c r="C22" s="15">
        <v>247</v>
      </c>
      <c r="D22" s="15">
        <v>314.54238</v>
      </c>
      <c r="E22" s="15">
        <v>0</v>
      </c>
      <c r="F22" s="16"/>
      <c r="G22" s="15">
        <v>698</v>
      </c>
      <c r="H22" s="15">
        <v>2703.91282</v>
      </c>
      <c r="I22" s="15">
        <v>0</v>
      </c>
      <c r="J22" s="16"/>
      <c r="K22" s="15">
        <v>41</v>
      </c>
      <c r="L22" s="15">
        <v>93.19200000000001</v>
      </c>
      <c r="M22" s="15">
        <v>9.75</v>
      </c>
      <c r="N22" s="16"/>
      <c r="O22" s="15">
        <v>597</v>
      </c>
      <c r="P22" s="15">
        <v>2542</v>
      </c>
      <c r="Q22" s="15">
        <v>911</v>
      </c>
      <c r="R22" s="16"/>
      <c r="S22" s="15">
        <v>262</v>
      </c>
      <c r="T22" s="15">
        <v>639</v>
      </c>
      <c r="U22" s="15">
        <v>30</v>
      </c>
      <c r="V22" s="16"/>
      <c r="W22" s="15">
        <v>176</v>
      </c>
      <c r="X22" s="15">
        <v>770</v>
      </c>
      <c r="Y22" s="15">
        <v>0</v>
      </c>
      <c r="Z22" s="16"/>
      <c r="AA22" s="15">
        <v>0</v>
      </c>
      <c r="AB22" s="15">
        <v>0</v>
      </c>
      <c r="AC22" s="15">
        <v>0</v>
      </c>
      <c r="AD22" s="16"/>
      <c r="AE22" s="15">
        <v>556</v>
      </c>
      <c r="AF22" s="15">
        <v>943</v>
      </c>
      <c r="AG22" s="15">
        <v>168</v>
      </c>
      <c r="AH22" s="16"/>
      <c r="AI22" s="15">
        <v>31</v>
      </c>
      <c r="AJ22" s="15">
        <v>115.37</v>
      </c>
      <c r="AK22" s="15">
        <v>0</v>
      </c>
      <c r="AL22" s="16"/>
      <c r="AM22" s="15">
        <v>1204</v>
      </c>
      <c r="AN22" s="15">
        <v>3056</v>
      </c>
      <c r="AO22" s="15">
        <v>2249</v>
      </c>
      <c r="AP22" s="16"/>
      <c r="AQ22" s="15">
        <f t="shared" si="2"/>
        <v>3812</v>
      </c>
      <c r="AR22" s="15">
        <f t="shared" si="0"/>
        <v>11177.0172</v>
      </c>
      <c r="AS22" s="15">
        <f t="shared" si="1"/>
        <v>3367.75</v>
      </c>
      <c r="AT22" s="16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2.75" customHeight="1">
      <c r="A23" s="1"/>
      <c r="B23" s="9" t="s">
        <v>1</v>
      </c>
      <c r="C23" s="19">
        <v>5509</v>
      </c>
      <c r="D23" s="19">
        <v>2949.57708</v>
      </c>
      <c r="E23" s="19">
        <v>0</v>
      </c>
      <c r="F23" s="14"/>
      <c r="G23" s="19">
        <v>2669</v>
      </c>
      <c r="H23" s="19">
        <v>11090.10437</v>
      </c>
      <c r="I23" s="19">
        <v>207.89175</v>
      </c>
      <c r="J23" s="14"/>
      <c r="K23" s="19">
        <v>117</v>
      </c>
      <c r="L23" s="19">
        <v>185.211</v>
      </c>
      <c r="M23" s="19">
        <v>39.7</v>
      </c>
      <c r="N23" s="14"/>
      <c r="O23" s="19">
        <v>5460</v>
      </c>
      <c r="P23" s="19">
        <v>8609</v>
      </c>
      <c r="Q23" s="19">
        <v>3484</v>
      </c>
      <c r="R23" s="14"/>
      <c r="S23" s="19">
        <v>3249</v>
      </c>
      <c r="T23" s="19">
        <v>4484</v>
      </c>
      <c r="U23" s="19">
        <v>526</v>
      </c>
      <c r="V23" s="14"/>
      <c r="W23" s="19">
        <v>381</v>
      </c>
      <c r="X23" s="19">
        <v>1216</v>
      </c>
      <c r="Y23" s="19">
        <v>0</v>
      </c>
      <c r="Z23" s="14"/>
      <c r="AA23" s="19">
        <v>81</v>
      </c>
      <c r="AB23" s="19">
        <v>51</v>
      </c>
      <c r="AC23" s="19">
        <v>0</v>
      </c>
      <c r="AD23" s="14"/>
      <c r="AE23" s="19">
        <v>3529</v>
      </c>
      <c r="AF23" s="19">
        <v>4018</v>
      </c>
      <c r="AG23" s="19">
        <v>4605</v>
      </c>
      <c r="AH23" s="14"/>
      <c r="AI23" s="19">
        <v>311</v>
      </c>
      <c r="AJ23" s="19">
        <v>631.17</v>
      </c>
      <c r="AK23" s="19">
        <v>1.4</v>
      </c>
      <c r="AL23" s="14"/>
      <c r="AM23" s="19">
        <v>4709</v>
      </c>
      <c r="AN23" s="19">
        <v>11484.918</v>
      </c>
      <c r="AO23" s="19">
        <v>4011.042</v>
      </c>
      <c r="AP23" s="14"/>
      <c r="AQ23" s="19">
        <f t="shared" si="2"/>
        <v>26015</v>
      </c>
      <c r="AR23" s="19">
        <f t="shared" si="0"/>
        <v>44718.98045</v>
      </c>
      <c r="AS23" s="19">
        <f t="shared" si="1"/>
        <v>12875.03375</v>
      </c>
      <c r="AT23" s="14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9"/>
      <c r="AW24" s="19"/>
      <c r="AX24" s="19"/>
      <c r="AY24" s="19"/>
      <c r="AZ24" s="19"/>
      <c r="BA24" s="19"/>
      <c r="BB24" s="19"/>
      <c r="BC24" s="19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21"/>
      <c r="AN25" s="21"/>
      <c r="AO25" s="21"/>
      <c r="AP25" s="23"/>
      <c r="AQ25" s="19"/>
      <c r="AR25" s="19"/>
      <c r="AS25" s="19"/>
      <c r="AT25" s="23"/>
      <c r="AU25" s="19"/>
      <c r="AV25" s="19"/>
      <c r="AW25" s="19"/>
      <c r="AX25" s="19"/>
      <c r="AY25" s="19"/>
      <c r="AZ25" s="19"/>
      <c r="BA25" s="19"/>
      <c r="BB25" s="19"/>
      <c r="BC25" s="19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33</v>
      </c>
      <c r="H26" s="21">
        <v>725.22295</v>
      </c>
      <c r="I26" s="21">
        <v>12724.668300000001</v>
      </c>
      <c r="J26" s="23">
        <v>2218</v>
      </c>
      <c r="K26" s="21">
        <v>0</v>
      </c>
      <c r="L26" s="21">
        <v>0</v>
      </c>
      <c r="M26" s="21">
        <v>0</v>
      </c>
      <c r="N26" s="23">
        <v>0</v>
      </c>
      <c r="O26" s="21">
        <v>134</v>
      </c>
      <c r="P26" s="21">
        <v>7758</v>
      </c>
      <c r="Q26" s="19">
        <v>1616</v>
      </c>
      <c r="R26" s="23">
        <v>0</v>
      </c>
      <c r="S26" s="19">
        <v>43</v>
      </c>
      <c r="T26" s="19">
        <v>2092</v>
      </c>
      <c r="U26" s="19">
        <v>0</v>
      </c>
      <c r="V26" s="23">
        <v>0</v>
      </c>
      <c r="W26" s="19">
        <v>4</v>
      </c>
      <c r="X26" s="19">
        <v>31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19">
        <v>3</v>
      </c>
      <c r="AF26" s="19">
        <v>902</v>
      </c>
      <c r="AG26" s="19">
        <v>0</v>
      </c>
      <c r="AH26" s="23">
        <v>0</v>
      </c>
      <c r="AI26" s="19">
        <v>8</v>
      </c>
      <c r="AJ26" s="19">
        <v>128.07257</v>
      </c>
      <c r="AK26" s="19">
        <v>8.66734</v>
      </c>
      <c r="AL26" s="23">
        <v>0</v>
      </c>
      <c r="AM26" s="21">
        <v>0</v>
      </c>
      <c r="AN26" s="21">
        <v>0</v>
      </c>
      <c r="AO26" s="21">
        <v>0</v>
      </c>
      <c r="AP26" s="23">
        <v>0</v>
      </c>
      <c r="AQ26" s="19">
        <f t="shared" si="2"/>
        <v>225</v>
      </c>
      <c r="AR26" s="19">
        <f t="shared" si="0"/>
        <v>11636.29552</v>
      </c>
      <c r="AS26" s="19">
        <f t="shared" si="1"/>
        <v>14349.335640000001</v>
      </c>
      <c r="AT26" s="23">
        <f>+AP26+AL26+AH26+AD26+Z26+V26+R26+N26+J26+F26</f>
        <v>2218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29</v>
      </c>
      <c r="H27" s="15">
        <v>116.12948999999999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33</v>
      </c>
      <c r="P27" s="15">
        <v>2998</v>
      </c>
      <c r="Q27" s="15">
        <v>408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27</v>
      </c>
      <c r="X27" s="15">
        <v>1850</v>
      </c>
      <c r="Y27" s="15">
        <v>0</v>
      </c>
      <c r="Z27" s="16">
        <v>1243</v>
      </c>
      <c r="AA27" s="15">
        <v>0</v>
      </c>
      <c r="AB27" s="15">
        <v>0</v>
      </c>
      <c r="AC27" s="15">
        <v>0</v>
      </c>
      <c r="AD27" s="16">
        <v>0</v>
      </c>
      <c r="AE27" s="15">
        <v>29</v>
      </c>
      <c r="AF27" s="15">
        <v>618</v>
      </c>
      <c r="AG27" s="15">
        <v>12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f t="shared" si="2"/>
        <v>118</v>
      </c>
      <c r="AR27" s="15">
        <f t="shared" si="0"/>
        <v>5582.12949</v>
      </c>
      <c r="AS27" s="15">
        <f t="shared" si="1"/>
        <v>420</v>
      </c>
      <c r="AT27" s="16">
        <f>+AP27+AL27+AH27+AD27+Z27+V27+R27+N27+J27+F27</f>
        <v>1243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2.75" customHeight="1">
      <c r="A28" s="10"/>
      <c r="B28" s="10" t="s">
        <v>1</v>
      </c>
      <c r="C28" s="19">
        <v>0</v>
      </c>
      <c r="D28" s="19">
        <v>0</v>
      </c>
      <c r="E28" s="19">
        <v>0</v>
      </c>
      <c r="F28" s="14">
        <v>0</v>
      </c>
      <c r="G28" s="19">
        <v>62</v>
      </c>
      <c r="H28" s="19">
        <v>841.35244</v>
      </c>
      <c r="I28" s="19">
        <v>12724.668300000001</v>
      </c>
      <c r="J28" s="14">
        <v>2218</v>
      </c>
      <c r="K28" s="19">
        <v>0</v>
      </c>
      <c r="L28" s="19">
        <v>0</v>
      </c>
      <c r="M28" s="19">
        <v>0</v>
      </c>
      <c r="N28" s="14">
        <v>0</v>
      </c>
      <c r="O28" s="19">
        <v>167</v>
      </c>
      <c r="P28" s="19">
        <v>10756</v>
      </c>
      <c r="Q28" s="19">
        <v>2024</v>
      </c>
      <c r="R28" s="14">
        <v>0</v>
      </c>
      <c r="S28" s="19">
        <v>43</v>
      </c>
      <c r="T28" s="19">
        <v>2092</v>
      </c>
      <c r="U28" s="19">
        <v>0</v>
      </c>
      <c r="V28" s="14">
        <v>0</v>
      </c>
      <c r="W28" s="19">
        <v>31</v>
      </c>
      <c r="X28" s="19">
        <v>1881</v>
      </c>
      <c r="Y28" s="19">
        <v>0</v>
      </c>
      <c r="Z28" s="14">
        <v>1243</v>
      </c>
      <c r="AA28" s="19">
        <v>0</v>
      </c>
      <c r="AB28" s="19">
        <v>0</v>
      </c>
      <c r="AC28" s="19">
        <v>0</v>
      </c>
      <c r="AD28" s="14">
        <v>0</v>
      </c>
      <c r="AE28" s="19">
        <v>32</v>
      </c>
      <c r="AF28" s="19">
        <v>1520</v>
      </c>
      <c r="AG28" s="19">
        <v>12</v>
      </c>
      <c r="AH28" s="14">
        <v>0</v>
      </c>
      <c r="AI28" s="19">
        <v>8</v>
      </c>
      <c r="AJ28" s="19">
        <v>128.07257</v>
      </c>
      <c r="AK28" s="19">
        <v>8.66734</v>
      </c>
      <c r="AL28" s="14">
        <v>0</v>
      </c>
      <c r="AM28" s="19">
        <v>0</v>
      </c>
      <c r="AN28" s="19">
        <v>0</v>
      </c>
      <c r="AO28" s="19">
        <v>0</v>
      </c>
      <c r="AP28" s="14">
        <v>0</v>
      </c>
      <c r="AQ28" s="19">
        <f t="shared" si="2"/>
        <v>343</v>
      </c>
      <c r="AR28" s="19">
        <f t="shared" si="0"/>
        <v>17218.42501</v>
      </c>
      <c r="AS28" s="19">
        <f t="shared" si="1"/>
        <v>14769.335640000001</v>
      </c>
      <c r="AT28" s="14">
        <f>+AP28+AL28+AH28+AD28+Z28+V28+R28+N28+J28+F28</f>
        <v>3461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1"/>
      <c r="AN29" s="21"/>
      <c r="AO29" s="21"/>
      <c r="AP29" s="23"/>
      <c r="AQ29" s="25"/>
      <c r="AR29" s="25"/>
      <c r="AS29" s="25"/>
      <c r="AT29" s="23"/>
      <c r="AU29" s="25"/>
      <c r="AV29" s="25"/>
      <c r="AW29" s="25"/>
      <c r="AX29" s="25"/>
      <c r="AY29" s="19"/>
      <c r="AZ29" s="19"/>
      <c r="BA29" s="19"/>
      <c r="BB29" s="19"/>
      <c r="BC29" s="19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1"/>
      <c r="AN30" s="21"/>
      <c r="AO30" s="21"/>
      <c r="AP30" s="23"/>
      <c r="AQ30" s="25"/>
      <c r="AR30" s="25"/>
      <c r="AS30" s="25"/>
      <c r="AT30" s="23"/>
      <c r="AU30" s="25"/>
      <c r="AV30" s="25"/>
      <c r="AW30" s="25"/>
      <c r="AX30" s="25"/>
      <c r="AY30" s="19"/>
      <c r="AZ30" s="19"/>
      <c r="BA30" s="19"/>
      <c r="BB30" s="19"/>
      <c r="BC30" s="19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137" ht="12.75" customHeight="1">
      <c r="A31" s="10"/>
      <c r="B31" s="10" t="s">
        <v>15</v>
      </c>
      <c r="C31" s="19">
        <v>10325</v>
      </c>
      <c r="D31" s="19">
        <v>3937.5729600000013</v>
      </c>
      <c r="E31" s="19">
        <v>103824.85043999998</v>
      </c>
      <c r="F31" s="14"/>
      <c r="G31" s="19">
        <v>2719</v>
      </c>
      <c r="H31" s="19">
        <v>3999.61811</v>
      </c>
      <c r="I31" s="19">
        <v>34139.58254</v>
      </c>
      <c r="J31" s="14"/>
      <c r="K31" s="19">
        <v>0</v>
      </c>
      <c r="L31" s="19">
        <v>0</v>
      </c>
      <c r="M31" s="19">
        <v>0</v>
      </c>
      <c r="N31" s="14"/>
      <c r="O31" s="19">
        <v>439</v>
      </c>
      <c r="P31" s="19">
        <v>244</v>
      </c>
      <c r="Q31" s="19">
        <v>6851</v>
      </c>
      <c r="R31" s="14"/>
      <c r="S31" s="19">
        <v>1672</v>
      </c>
      <c r="T31" s="19">
        <v>1708</v>
      </c>
      <c r="U31" s="19">
        <v>17722</v>
      </c>
      <c r="V31" s="14"/>
      <c r="W31" s="19">
        <v>174</v>
      </c>
      <c r="X31" s="19">
        <v>420</v>
      </c>
      <c r="Y31" s="19">
        <v>1458</v>
      </c>
      <c r="Z31" s="14"/>
      <c r="AA31" s="19">
        <v>0</v>
      </c>
      <c r="AB31" s="19">
        <v>0</v>
      </c>
      <c r="AC31" s="19">
        <v>0</v>
      </c>
      <c r="AD31" s="14"/>
      <c r="AE31" s="19">
        <v>5847</v>
      </c>
      <c r="AF31" s="19">
        <v>1047</v>
      </c>
      <c r="AG31" s="19">
        <v>172757</v>
      </c>
      <c r="AH31" s="14"/>
      <c r="AI31" s="19">
        <v>684</v>
      </c>
      <c r="AJ31" s="19">
        <v>595.84</v>
      </c>
      <c r="AK31" s="19">
        <v>8983.81</v>
      </c>
      <c r="AL31" s="14"/>
      <c r="AM31" s="19">
        <v>582</v>
      </c>
      <c r="AN31" s="19">
        <v>562.23</v>
      </c>
      <c r="AO31" s="19">
        <v>2861.0159999999996</v>
      </c>
      <c r="AP31" s="14"/>
      <c r="AQ31" s="19">
        <f t="shared" si="2"/>
        <v>22442</v>
      </c>
      <c r="AR31" s="19">
        <f t="shared" si="0"/>
        <v>12514.26107</v>
      </c>
      <c r="AS31" s="19">
        <f t="shared" si="1"/>
        <v>348597.25898</v>
      </c>
      <c r="AT31" s="14">
        <f>+AP31+AL31+AH31+AD31+Z31+V31+R31+N31+J31+F31</f>
        <v>0</v>
      </c>
      <c r="AU31" s="25"/>
      <c r="AV31" s="25"/>
      <c r="AW31" s="25"/>
      <c r="AX31" s="25"/>
      <c r="AY31" s="19"/>
      <c r="AZ31" s="19"/>
      <c r="BA31" s="19"/>
      <c r="BB31" s="19"/>
      <c r="BC31" s="19"/>
      <c r="BD31" s="19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ht="12.75" customHeight="1">
      <c r="A32" s="10"/>
      <c r="B32" s="10" t="s">
        <v>16</v>
      </c>
      <c r="C32" s="19">
        <v>161</v>
      </c>
      <c r="D32" s="19">
        <v>371.90883</v>
      </c>
      <c r="E32" s="19">
        <v>6594.2757</v>
      </c>
      <c r="F32" s="14"/>
      <c r="G32" s="19">
        <v>332</v>
      </c>
      <c r="H32" s="19">
        <v>3387.3319199999996</v>
      </c>
      <c r="I32" s="19">
        <v>12942.33805</v>
      </c>
      <c r="J32" s="14">
        <v>2218</v>
      </c>
      <c r="K32" s="19">
        <v>0</v>
      </c>
      <c r="L32" s="19">
        <v>0</v>
      </c>
      <c r="M32" s="19">
        <v>0</v>
      </c>
      <c r="N32" s="14"/>
      <c r="O32" s="19">
        <v>223</v>
      </c>
      <c r="P32" s="19">
        <v>8228</v>
      </c>
      <c r="Q32" s="19">
        <v>2296</v>
      </c>
      <c r="R32" s="14"/>
      <c r="S32" s="19">
        <v>207</v>
      </c>
      <c r="T32" s="19">
        <v>2785</v>
      </c>
      <c r="U32" s="19">
        <v>107</v>
      </c>
      <c r="V32" s="14"/>
      <c r="W32" s="19">
        <v>29</v>
      </c>
      <c r="X32" s="19">
        <v>165</v>
      </c>
      <c r="Y32" s="19">
        <v>1082</v>
      </c>
      <c r="Z32" s="14"/>
      <c r="AA32" s="19">
        <v>0</v>
      </c>
      <c r="AB32" s="19">
        <v>0</v>
      </c>
      <c r="AC32" s="19">
        <v>0</v>
      </c>
      <c r="AD32" s="14"/>
      <c r="AE32" s="19">
        <v>111</v>
      </c>
      <c r="AF32" s="19">
        <v>1148</v>
      </c>
      <c r="AG32" s="19">
        <v>12853</v>
      </c>
      <c r="AH32" s="14"/>
      <c r="AI32" s="19">
        <v>75</v>
      </c>
      <c r="AJ32" s="19">
        <v>335.03257</v>
      </c>
      <c r="AK32" s="19">
        <v>6393.867340000001</v>
      </c>
      <c r="AL32" s="14"/>
      <c r="AM32" s="19">
        <v>190</v>
      </c>
      <c r="AN32" s="19">
        <v>554.628</v>
      </c>
      <c r="AO32" s="19">
        <v>5595.9890000000005</v>
      </c>
      <c r="AP32" s="14"/>
      <c r="AQ32" s="19">
        <f t="shared" si="2"/>
        <v>1328</v>
      </c>
      <c r="AR32" s="19">
        <f t="shared" si="0"/>
        <v>16974.90132</v>
      </c>
      <c r="AS32" s="19">
        <f t="shared" si="1"/>
        <v>47864.47009</v>
      </c>
      <c r="AT32" s="14">
        <f>+AP32+AL32+AH32+AD32+Z32+V32+R32+N32+J32+F32</f>
        <v>2218</v>
      </c>
      <c r="AU32" s="25"/>
      <c r="AV32" s="25"/>
      <c r="AW32" s="25"/>
      <c r="AX32" s="25"/>
      <c r="AY32" s="19"/>
      <c r="AZ32" s="19"/>
      <c r="BA32" s="19"/>
      <c r="BB32" s="19"/>
      <c r="BC32" s="19"/>
      <c r="BD32" s="19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 ht="12.75" customHeight="1">
      <c r="A33" s="10"/>
      <c r="B33" s="10" t="s">
        <v>17</v>
      </c>
      <c r="C33" s="19">
        <v>9781</v>
      </c>
      <c r="D33" s="19">
        <v>5355.418409999999</v>
      </c>
      <c r="E33" s="19">
        <v>60156.882820000006</v>
      </c>
      <c r="F33" s="14"/>
      <c r="G33" s="19">
        <v>2866</v>
      </c>
      <c r="H33" s="19">
        <v>4881.93414</v>
      </c>
      <c r="I33" s="19">
        <v>19648.077119999998</v>
      </c>
      <c r="J33" s="14"/>
      <c r="K33" s="19">
        <v>146</v>
      </c>
      <c r="L33" s="19">
        <v>123.591</v>
      </c>
      <c r="M33" s="19">
        <v>2161.3689999999997</v>
      </c>
      <c r="N33" s="14"/>
      <c r="O33" s="19">
        <v>10660</v>
      </c>
      <c r="P33" s="19">
        <v>6312</v>
      </c>
      <c r="Q33" s="19">
        <v>107401</v>
      </c>
      <c r="R33" s="14"/>
      <c r="S33" s="19">
        <v>4184</v>
      </c>
      <c r="T33" s="19">
        <v>4225</v>
      </c>
      <c r="U33" s="19">
        <v>4386</v>
      </c>
      <c r="V33" s="14"/>
      <c r="W33" s="19">
        <v>405</v>
      </c>
      <c r="X33" s="19">
        <v>760</v>
      </c>
      <c r="Y33" s="19">
        <v>2822</v>
      </c>
      <c r="Z33" s="14"/>
      <c r="AA33" s="19">
        <v>192</v>
      </c>
      <c r="AB33" s="19">
        <v>55</v>
      </c>
      <c r="AC33" s="19">
        <v>2044</v>
      </c>
      <c r="AD33" s="14"/>
      <c r="AE33" s="19">
        <v>6546</v>
      </c>
      <c r="AF33" s="19">
        <v>2481</v>
      </c>
      <c r="AG33" s="19">
        <v>150638</v>
      </c>
      <c r="AH33" s="14"/>
      <c r="AI33" s="19">
        <v>334</v>
      </c>
      <c r="AJ33" s="19">
        <v>319.07</v>
      </c>
      <c r="AK33" s="19">
        <v>1829.56</v>
      </c>
      <c r="AL33" s="14"/>
      <c r="AM33" s="19">
        <v>4230</v>
      </c>
      <c r="AN33" s="19">
        <v>8165.188</v>
      </c>
      <c r="AO33" s="19">
        <v>24684.815000000002</v>
      </c>
      <c r="AP33" s="14"/>
      <c r="AQ33" s="19">
        <f t="shared" si="2"/>
        <v>39344</v>
      </c>
      <c r="AR33" s="19">
        <f t="shared" si="0"/>
        <v>32678.20155</v>
      </c>
      <c r="AS33" s="19">
        <f t="shared" si="1"/>
        <v>375771.70394</v>
      </c>
      <c r="AT33" s="14">
        <f>+AP33+AL33+AH33+AD33+Z33+V33+R33+N33+J33+F33</f>
        <v>0</v>
      </c>
      <c r="AU33" s="25"/>
      <c r="AV33" s="25"/>
      <c r="AW33" s="25"/>
      <c r="AX33" s="25"/>
      <c r="AY33" s="19"/>
      <c r="AZ33" s="19"/>
      <c r="BA33" s="19"/>
      <c r="BB33" s="19"/>
      <c r="BC33" s="19"/>
      <c r="BD33" s="19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 ht="12.75" customHeight="1">
      <c r="A34" s="10"/>
      <c r="B34" s="10" t="s">
        <v>18</v>
      </c>
      <c r="C34" s="15">
        <v>261</v>
      </c>
      <c r="D34" s="15">
        <v>314.54238</v>
      </c>
      <c r="E34" s="15">
        <v>2216.66354</v>
      </c>
      <c r="F34" s="16"/>
      <c r="G34" s="15">
        <v>730</v>
      </c>
      <c r="H34" s="15">
        <v>2820.04231</v>
      </c>
      <c r="I34" s="15">
        <v>69.5</v>
      </c>
      <c r="J34" s="16">
        <v>0</v>
      </c>
      <c r="K34" s="15">
        <v>41</v>
      </c>
      <c r="L34" s="15">
        <v>93.19200000000001</v>
      </c>
      <c r="M34" s="15">
        <v>9.75</v>
      </c>
      <c r="N34" s="16"/>
      <c r="O34" s="15">
        <v>641</v>
      </c>
      <c r="P34" s="15">
        <v>5540</v>
      </c>
      <c r="Q34" s="15">
        <v>5446</v>
      </c>
      <c r="R34" s="16"/>
      <c r="S34" s="15">
        <v>281</v>
      </c>
      <c r="T34" s="15">
        <v>778</v>
      </c>
      <c r="U34" s="15">
        <v>332</v>
      </c>
      <c r="V34" s="16"/>
      <c r="W34" s="15">
        <v>205</v>
      </c>
      <c r="X34" s="15">
        <v>2627</v>
      </c>
      <c r="Y34" s="15">
        <v>100</v>
      </c>
      <c r="Z34" s="16">
        <v>1243</v>
      </c>
      <c r="AA34" s="15">
        <v>0</v>
      </c>
      <c r="AB34" s="15">
        <v>0</v>
      </c>
      <c r="AC34" s="15">
        <v>0</v>
      </c>
      <c r="AD34" s="16"/>
      <c r="AE34" s="15">
        <v>606</v>
      </c>
      <c r="AF34" s="15">
        <v>1577</v>
      </c>
      <c r="AG34" s="15">
        <v>2084</v>
      </c>
      <c r="AH34" s="16"/>
      <c r="AI34" s="15">
        <v>34</v>
      </c>
      <c r="AJ34" s="15">
        <v>175.37</v>
      </c>
      <c r="AK34" s="15">
        <v>126.75</v>
      </c>
      <c r="AL34" s="16"/>
      <c r="AM34" s="15">
        <v>1204</v>
      </c>
      <c r="AN34" s="15">
        <v>3056</v>
      </c>
      <c r="AO34" s="15">
        <v>2249</v>
      </c>
      <c r="AP34" s="16"/>
      <c r="AQ34" s="15">
        <f t="shared" si="2"/>
        <v>4003</v>
      </c>
      <c r="AR34" s="15">
        <f t="shared" si="0"/>
        <v>16981.146689999998</v>
      </c>
      <c r="AS34" s="15">
        <f t="shared" si="1"/>
        <v>12633.66354</v>
      </c>
      <c r="AT34" s="16">
        <f>+AP34+AL34+AH34+AD34+Z34+V34+R34+N34+J34+F34</f>
        <v>1243</v>
      </c>
      <c r="AU34" s="25"/>
      <c r="AV34" s="25"/>
      <c r="AW34" s="25"/>
      <c r="AX34" s="25"/>
      <c r="AY34" s="19"/>
      <c r="AZ34" s="19"/>
      <c r="BA34" s="19"/>
      <c r="BB34" s="19"/>
      <c r="BC34" s="19"/>
      <c r="BD34" s="19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 ht="12.75" customHeight="1">
      <c r="A35" s="10"/>
      <c r="B35" s="10" t="s">
        <v>1</v>
      </c>
      <c r="C35" s="19">
        <v>20528</v>
      </c>
      <c r="D35" s="19">
        <v>9979.44258</v>
      </c>
      <c r="E35" s="19">
        <v>172792.6725</v>
      </c>
      <c r="F35" s="14"/>
      <c r="G35" s="19">
        <v>6647</v>
      </c>
      <c r="H35" s="19">
        <v>15088.926480000002</v>
      </c>
      <c r="I35" s="19">
        <v>66799.49771</v>
      </c>
      <c r="J35" s="14">
        <v>2218</v>
      </c>
      <c r="K35" s="19">
        <v>187</v>
      </c>
      <c r="L35" s="19">
        <v>216.78300000000002</v>
      </c>
      <c r="M35" s="19">
        <v>2171.1189999999997</v>
      </c>
      <c r="N35" s="14"/>
      <c r="O35" s="19">
        <v>11963</v>
      </c>
      <c r="P35" s="19">
        <v>20324</v>
      </c>
      <c r="Q35" s="19">
        <v>121994</v>
      </c>
      <c r="R35" s="14"/>
      <c r="S35" s="19">
        <v>6344</v>
      </c>
      <c r="T35" s="19">
        <v>9496</v>
      </c>
      <c r="U35" s="19">
        <v>22547</v>
      </c>
      <c r="V35" s="14"/>
      <c r="W35" s="19">
        <v>813</v>
      </c>
      <c r="X35" s="19">
        <v>3972</v>
      </c>
      <c r="Y35" s="19">
        <v>5462</v>
      </c>
      <c r="Z35" s="14">
        <v>1243</v>
      </c>
      <c r="AA35" s="19">
        <v>192</v>
      </c>
      <c r="AB35" s="19">
        <v>55</v>
      </c>
      <c r="AC35" s="19">
        <v>2044</v>
      </c>
      <c r="AD35" s="14"/>
      <c r="AE35" s="19">
        <v>13110</v>
      </c>
      <c r="AF35" s="19">
        <v>6253</v>
      </c>
      <c r="AG35" s="19">
        <v>338332</v>
      </c>
      <c r="AH35" s="14"/>
      <c r="AI35" s="19">
        <v>1127</v>
      </c>
      <c r="AJ35" s="19">
        <v>1425.31257</v>
      </c>
      <c r="AK35" s="19">
        <v>17333.98734</v>
      </c>
      <c r="AL35" s="14"/>
      <c r="AM35" s="19">
        <v>6206</v>
      </c>
      <c r="AN35" s="19">
        <v>12338.046</v>
      </c>
      <c r="AO35" s="19">
        <v>35390.82</v>
      </c>
      <c r="AP35" s="14"/>
      <c r="AQ35" s="19">
        <f t="shared" si="2"/>
        <v>67117</v>
      </c>
      <c r="AR35" s="19">
        <f t="shared" si="0"/>
        <v>79148.51063</v>
      </c>
      <c r="AS35" s="19">
        <f t="shared" si="1"/>
        <v>784867.09655</v>
      </c>
      <c r="AT35" s="14">
        <f>+AP35+AL35+AH35+AD35+Z35+V35+R35+N35+J35+F35</f>
        <v>3461</v>
      </c>
      <c r="AU35" s="25"/>
      <c r="AV35" s="25"/>
      <c r="AW35" s="25"/>
      <c r="AX35" s="25"/>
      <c r="AY35" s="19"/>
      <c r="AZ35" s="19"/>
      <c r="BA35" s="19"/>
      <c r="BB35" s="19"/>
      <c r="BC35" s="19"/>
      <c r="BD35" s="19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1"/>
      <c r="AN36" s="21"/>
      <c r="AO36" s="21"/>
      <c r="AP36" s="21"/>
      <c r="AQ36" s="25"/>
      <c r="AR36" s="25"/>
      <c r="AS36" s="21"/>
      <c r="AT36" s="21"/>
      <c r="AU36" s="25"/>
      <c r="AV36" s="25"/>
      <c r="AW36" s="25"/>
      <c r="AX36" s="25"/>
      <c r="AY36" s="25"/>
      <c r="AZ36" s="25"/>
      <c r="BA36" s="25"/>
      <c r="BB36" s="25"/>
      <c r="BC36" s="25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</row>
    <row r="38" spans="1:137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</row>
    <row r="39" spans="1:137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</row>
    <row r="40" spans="1:137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</row>
    <row r="41" spans="1:137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137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</row>
    <row r="43" spans="1:137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</row>
    <row r="44" spans="1:137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</row>
    <row r="45" spans="1:137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</row>
    <row r="46" spans="1:137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</row>
    <row r="47" spans="1:137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</row>
    <row r="48" spans="1:137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137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</row>
    <row r="50" spans="1:137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</row>
    <row r="51" spans="1:137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</row>
    <row r="52" spans="1:137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</row>
    <row r="53" spans="1:137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</row>
    <row r="54" spans="1:137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</row>
    <row r="55" spans="1:137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</row>
    <row r="56" spans="1:137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</row>
    <row r="57" spans="1:137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</row>
    <row r="58" spans="1:137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</row>
    <row r="59" spans="1:137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</row>
    <row r="60" spans="2:137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</row>
    <row r="61" spans="2:53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2:53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2:53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2:53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2:53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2:53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2:53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2:53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</sheetData>
  <sheetProtection/>
  <dataValidations count="4">
    <dataValidation type="decimal" showErrorMessage="1" errorTitle="Solussa on kaava" error="Sisältöä ei saa muuttaa!" sqref="C35:AP35">
      <formula1>SUM(C31:C34)</formula1>
      <formula2>SUM(C31:C34)</formula2>
    </dataValidation>
    <dataValidation type="decimal" showErrorMessage="1" errorTitle="Solussa on kaava" error="Sisältöä ei saa muuttaa!" sqref="C33:AP33 C31:AP31">
      <formula1>C7+C14+C21</formula1>
      <formula2>C7+C14+C21</formula2>
    </dataValidation>
    <dataValidation type="decimal" showErrorMessage="1" errorTitle="Solussa on kaava" error="Sisältöä ei saa muuttaa!" sqref="C34:AP34">
      <formula1>C8+C15+C22+C27</formula1>
      <formula2>C8+C15+C22+C27</formula2>
    </dataValidation>
    <dataValidation type="decimal" showErrorMessage="1" errorTitle="Solussa on kaava" error="Sisältöä ei saa muuttaa!" sqref="C32:AP32">
      <formula1>C6+C13+C20+C26</formula1>
      <formula2>C6+C13+C20+C26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G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customWidth="1"/>
    <col min="15" max="15" width="10.28125" style="0" customWidth="1"/>
    <col min="16" max="16" width="8.710937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  <col min="42" max="42" width="12.57421875" style="0" customWidth="1"/>
    <col min="46" max="46" width="12.57421875" style="0" customWidth="1"/>
  </cols>
  <sheetData>
    <row r="1" spans="1:46" ht="12.75">
      <c r="A1" s="4" t="s">
        <v>53</v>
      </c>
      <c r="B1" s="5"/>
      <c r="C1" s="11" t="s">
        <v>46</v>
      </c>
      <c r="D1" s="12"/>
      <c r="E1" s="12"/>
      <c r="F1" s="22"/>
      <c r="G1" s="11" t="s">
        <v>49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10</v>
      </c>
      <c r="X1" s="12"/>
      <c r="Y1" s="12"/>
      <c r="Z1" s="22"/>
      <c r="AA1" s="11" t="s">
        <v>50</v>
      </c>
      <c r="AB1" s="12"/>
      <c r="AC1" s="12"/>
      <c r="AD1" s="22"/>
      <c r="AE1" s="11" t="s">
        <v>35</v>
      </c>
      <c r="AF1" s="12"/>
      <c r="AG1" s="12"/>
      <c r="AH1" s="22"/>
      <c r="AI1" s="11" t="s">
        <v>32</v>
      </c>
      <c r="AJ1" s="12"/>
      <c r="AK1" s="12"/>
      <c r="AL1" s="22"/>
      <c r="AM1" s="11" t="s">
        <v>42</v>
      </c>
      <c r="AN1" s="12"/>
      <c r="AO1" s="12"/>
      <c r="AP1" s="22"/>
      <c r="AQ1" s="11" t="s">
        <v>1</v>
      </c>
      <c r="AR1" s="12"/>
      <c r="AS1" s="12"/>
      <c r="AT1" s="22"/>
    </row>
    <row r="2" spans="1:137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1:137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</row>
    <row r="4" spans="1:137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19"/>
      <c r="AN4" s="19"/>
      <c r="AO4" s="19"/>
      <c r="AP4" s="14"/>
      <c r="AQ4" s="20"/>
      <c r="AR4" s="20"/>
      <c r="AS4" s="20"/>
      <c r="AT4" s="14"/>
      <c r="AU4" s="20"/>
      <c r="AV4" s="20"/>
      <c r="AW4" s="20"/>
      <c r="AX4" s="20"/>
      <c r="AY4" s="20"/>
      <c r="AZ4" s="20"/>
      <c r="BA4" s="20"/>
      <c r="BB4" s="20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ht="12.75" customHeight="1">
      <c r="A5" s="1"/>
      <c r="B5" s="10" t="s">
        <v>15</v>
      </c>
      <c r="C5" s="19">
        <v>12648</v>
      </c>
      <c r="D5" s="19">
        <v>6422.300810000001</v>
      </c>
      <c r="E5" s="19">
        <v>150154.01486999998</v>
      </c>
      <c r="F5" s="14"/>
      <c r="G5" s="19">
        <v>2527</v>
      </c>
      <c r="H5" s="19">
        <v>1221.69518</v>
      </c>
      <c r="I5" s="19">
        <v>40118.65728</v>
      </c>
      <c r="J5" s="14"/>
      <c r="K5" s="19">
        <v>0</v>
      </c>
      <c r="L5" s="19">
        <v>0</v>
      </c>
      <c r="M5" s="19">
        <v>0</v>
      </c>
      <c r="N5" s="14"/>
      <c r="O5" s="19">
        <v>444</v>
      </c>
      <c r="P5" s="19">
        <v>79</v>
      </c>
      <c r="Q5" s="19">
        <v>7876</v>
      </c>
      <c r="R5" s="14"/>
      <c r="S5" s="19">
        <v>2213</v>
      </c>
      <c r="T5" s="19">
        <v>1542</v>
      </c>
      <c r="U5" s="19">
        <v>26904</v>
      </c>
      <c r="V5" s="14"/>
      <c r="W5" s="19">
        <v>271</v>
      </c>
      <c r="X5" s="19">
        <v>542</v>
      </c>
      <c r="Y5" s="19">
        <v>2036</v>
      </c>
      <c r="Z5" s="14"/>
      <c r="AA5" s="19">
        <v>0</v>
      </c>
      <c r="AB5" s="19">
        <v>0</v>
      </c>
      <c r="AC5" s="19">
        <v>0</v>
      </c>
      <c r="AD5" s="14"/>
      <c r="AE5" s="19">
        <v>6899</v>
      </c>
      <c r="AF5" s="19">
        <v>398</v>
      </c>
      <c r="AG5" s="19">
        <v>226634</v>
      </c>
      <c r="AH5" s="14"/>
      <c r="AI5" s="19">
        <v>823</v>
      </c>
      <c r="AJ5" s="19">
        <v>638.54</v>
      </c>
      <c r="AK5" s="19">
        <v>11802.81</v>
      </c>
      <c r="AL5" s="14"/>
      <c r="AM5" s="19">
        <v>391</v>
      </c>
      <c r="AN5" s="19">
        <v>139.46</v>
      </c>
      <c r="AO5" s="19">
        <v>3468.852</v>
      </c>
      <c r="AP5" s="14"/>
      <c r="AQ5" s="19">
        <v>26216</v>
      </c>
      <c r="AR5" s="19">
        <v>10982.99599</v>
      </c>
      <c r="AS5" s="19">
        <v>468994.33415</v>
      </c>
      <c r="AT5" s="14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2</v>
      </c>
      <c r="H6" s="19">
        <v>0</v>
      </c>
      <c r="I6" s="19">
        <v>74</v>
      </c>
      <c r="J6" s="14"/>
      <c r="K6" s="19">
        <v>0</v>
      </c>
      <c r="L6" s="19">
        <v>0</v>
      </c>
      <c r="M6" s="19">
        <v>0</v>
      </c>
      <c r="N6" s="14"/>
      <c r="O6" s="19">
        <v>29</v>
      </c>
      <c r="P6" s="19">
        <v>61</v>
      </c>
      <c r="Q6" s="19">
        <v>0</v>
      </c>
      <c r="R6" s="14"/>
      <c r="S6" s="19">
        <v>1</v>
      </c>
      <c r="T6" s="19">
        <v>0</v>
      </c>
      <c r="U6" s="19">
        <v>50</v>
      </c>
      <c r="V6" s="14"/>
      <c r="W6" s="19">
        <v>32</v>
      </c>
      <c r="X6" s="19">
        <v>126</v>
      </c>
      <c r="Y6" s="19">
        <v>993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22</v>
      </c>
      <c r="AJ6" s="19">
        <v>7.8</v>
      </c>
      <c r="AK6" s="19">
        <v>7662.77</v>
      </c>
      <c r="AL6" s="14"/>
      <c r="AM6" s="19">
        <v>9</v>
      </c>
      <c r="AN6" s="19">
        <v>12</v>
      </c>
      <c r="AO6" s="19">
        <v>299.533</v>
      </c>
      <c r="AP6" s="14"/>
      <c r="AQ6" s="19">
        <v>95</v>
      </c>
      <c r="AR6" s="19">
        <v>206.8</v>
      </c>
      <c r="AS6" s="19">
        <v>9079.303</v>
      </c>
      <c r="AT6" s="1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ht="12.75" customHeight="1">
      <c r="A7" s="1"/>
      <c r="B7" s="8" t="s">
        <v>17</v>
      </c>
      <c r="C7" s="19">
        <v>9090</v>
      </c>
      <c r="D7" s="19">
        <v>8770.771409999998</v>
      </c>
      <c r="E7" s="19">
        <v>94600.72658</v>
      </c>
      <c r="F7" s="14"/>
      <c r="G7" s="19">
        <v>2405</v>
      </c>
      <c r="H7" s="19">
        <v>3583.1362200000003</v>
      </c>
      <c r="I7" s="19">
        <v>28162.51067</v>
      </c>
      <c r="J7" s="14"/>
      <c r="K7" s="19">
        <v>90</v>
      </c>
      <c r="L7" s="19">
        <v>34.372</v>
      </c>
      <c r="M7" s="19">
        <v>2416.779</v>
      </c>
      <c r="N7" s="14"/>
      <c r="O7" s="19">
        <v>8701</v>
      </c>
      <c r="P7" s="19">
        <v>1097</v>
      </c>
      <c r="Q7" s="19">
        <v>151731</v>
      </c>
      <c r="R7" s="14"/>
      <c r="S7" s="19">
        <v>2808</v>
      </c>
      <c r="T7" s="19">
        <v>3060</v>
      </c>
      <c r="U7" s="19">
        <v>6183</v>
      </c>
      <c r="V7" s="14"/>
      <c r="W7" s="19">
        <v>313</v>
      </c>
      <c r="X7" s="19">
        <v>602</v>
      </c>
      <c r="Y7" s="19">
        <v>8263</v>
      </c>
      <c r="Z7" s="14"/>
      <c r="AA7" s="19">
        <v>185</v>
      </c>
      <c r="AB7" s="19">
        <v>4</v>
      </c>
      <c r="AC7" s="19">
        <v>3893</v>
      </c>
      <c r="AD7" s="14"/>
      <c r="AE7" s="19">
        <v>5777</v>
      </c>
      <c r="AF7" s="19">
        <v>525</v>
      </c>
      <c r="AG7" s="19">
        <v>210735</v>
      </c>
      <c r="AH7" s="14"/>
      <c r="AI7" s="19">
        <v>319</v>
      </c>
      <c r="AJ7" s="19">
        <v>358.53</v>
      </c>
      <c r="AK7" s="19">
        <v>2844.97</v>
      </c>
      <c r="AL7" s="14"/>
      <c r="AM7" s="19">
        <v>1556.3</v>
      </c>
      <c r="AN7" s="19">
        <v>991</v>
      </c>
      <c r="AO7" s="19">
        <v>31500</v>
      </c>
      <c r="AP7" s="14"/>
      <c r="AQ7" s="19">
        <v>31244.3</v>
      </c>
      <c r="AR7" s="19">
        <v>19025.809629999996</v>
      </c>
      <c r="AS7" s="19">
        <v>540329.98625</v>
      </c>
      <c r="AT7" s="14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13</v>
      </c>
      <c r="H8" s="15">
        <v>10</v>
      </c>
      <c r="I8" s="15">
        <v>250.29538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26</v>
      </c>
      <c r="T8" s="15">
        <v>154</v>
      </c>
      <c r="U8" s="15">
        <v>408</v>
      </c>
      <c r="V8" s="16"/>
      <c r="W8" s="15">
        <v>6</v>
      </c>
      <c r="X8" s="15">
        <v>12</v>
      </c>
      <c r="Y8" s="15">
        <v>356</v>
      </c>
      <c r="Z8" s="16"/>
      <c r="AA8" s="15">
        <v>0</v>
      </c>
      <c r="AB8" s="15">
        <v>0</v>
      </c>
      <c r="AC8" s="15">
        <v>0</v>
      </c>
      <c r="AD8" s="16"/>
      <c r="AE8" s="15">
        <v>25</v>
      </c>
      <c r="AF8" s="15">
        <v>16</v>
      </c>
      <c r="AG8" s="15">
        <v>2119</v>
      </c>
      <c r="AH8" s="16"/>
      <c r="AI8" s="15">
        <v>7</v>
      </c>
      <c r="AJ8" s="15">
        <v>128</v>
      </c>
      <c r="AK8" s="15">
        <v>155.59</v>
      </c>
      <c r="AL8" s="16"/>
      <c r="AM8" s="15">
        <v>0</v>
      </c>
      <c r="AN8" s="15">
        <v>0</v>
      </c>
      <c r="AO8" s="15">
        <v>0</v>
      </c>
      <c r="AP8" s="16"/>
      <c r="AQ8" s="15">
        <v>77</v>
      </c>
      <c r="AR8" s="15">
        <v>320</v>
      </c>
      <c r="AS8" s="15">
        <v>3288.88538</v>
      </c>
      <c r="AT8" s="16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ht="12.75" customHeight="1">
      <c r="A9" s="2"/>
      <c r="B9" s="9" t="s">
        <v>1</v>
      </c>
      <c r="C9" s="19">
        <v>21738</v>
      </c>
      <c r="D9" s="19">
        <v>15193.072219999998</v>
      </c>
      <c r="E9" s="19">
        <v>244754.74144999997</v>
      </c>
      <c r="F9" s="14"/>
      <c r="G9" s="19">
        <v>4947</v>
      </c>
      <c r="H9" s="19">
        <v>4814.8314</v>
      </c>
      <c r="I9" s="19">
        <v>68605.46333</v>
      </c>
      <c r="J9" s="14"/>
      <c r="K9" s="19">
        <v>90</v>
      </c>
      <c r="L9" s="19">
        <v>34.372</v>
      </c>
      <c r="M9" s="19">
        <v>2416.779</v>
      </c>
      <c r="N9" s="14"/>
      <c r="O9" s="19">
        <v>9174</v>
      </c>
      <c r="P9" s="19">
        <v>1237</v>
      </c>
      <c r="Q9" s="19">
        <v>159607</v>
      </c>
      <c r="R9" s="14"/>
      <c r="S9" s="19">
        <v>5048</v>
      </c>
      <c r="T9" s="19">
        <v>4756</v>
      </c>
      <c r="U9" s="19">
        <v>33545</v>
      </c>
      <c r="V9" s="14"/>
      <c r="W9" s="19">
        <v>622</v>
      </c>
      <c r="X9" s="19">
        <v>1282</v>
      </c>
      <c r="Y9" s="19">
        <v>11648</v>
      </c>
      <c r="Z9" s="14"/>
      <c r="AA9" s="19">
        <v>185</v>
      </c>
      <c r="AB9" s="19">
        <v>4</v>
      </c>
      <c r="AC9" s="19">
        <v>3893</v>
      </c>
      <c r="AD9" s="14"/>
      <c r="AE9" s="19">
        <v>12701</v>
      </c>
      <c r="AF9" s="19">
        <v>939</v>
      </c>
      <c r="AG9" s="19">
        <v>439488</v>
      </c>
      <c r="AH9" s="14"/>
      <c r="AI9" s="19">
        <v>1171</v>
      </c>
      <c r="AJ9" s="19">
        <v>1132.87</v>
      </c>
      <c r="AK9" s="19">
        <v>22466.14</v>
      </c>
      <c r="AL9" s="14"/>
      <c r="AM9" s="19">
        <v>1956.3</v>
      </c>
      <c r="AN9" s="19">
        <v>1142.46</v>
      </c>
      <c r="AO9" s="19">
        <v>35268.385</v>
      </c>
      <c r="AP9" s="14"/>
      <c r="AQ9" s="19">
        <v>57632.3</v>
      </c>
      <c r="AR9" s="19">
        <v>30535.605619999995</v>
      </c>
      <c r="AS9" s="19">
        <v>1021692.5087799999</v>
      </c>
      <c r="AT9" s="14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9"/>
      <c r="AW10" s="19"/>
      <c r="AX10" s="19"/>
      <c r="AY10" s="19"/>
      <c r="AZ10" s="19"/>
      <c r="BA10" s="19"/>
      <c r="BB10" s="19"/>
      <c r="BC10" s="19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9"/>
      <c r="AW11" s="19"/>
      <c r="AX11" s="19"/>
      <c r="AY11" s="19"/>
      <c r="AZ11" s="19"/>
      <c r="BA11" s="19"/>
      <c r="BB11" s="19"/>
      <c r="BC11" s="19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566</v>
      </c>
      <c r="H12" s="19">
        <v>0</v>
      </c>
      <c r="I12" s="19">
        <v>5045.719660000001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v>566</v>
      </c>
      <c r="AR12" s="19">
        <v>0</v>
      </c>
      <c r="AS12" s="19">
        <v>5045.719660000001</v>
      </c>
      <c r="AT12" s="14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2.75" customHeight="1">
      <c r="A13" s="1"/>
      <c r="B13" s="10" t="s">
        <v>16</v>
      </c>
      <c r="C13" s="19">
        <v>29</v>
      </c>
      <c r="D13" s="19">
        <v>0</v>
      </c>
      <c r="E13" s="19">
        <v>7529.2757</v>
      </c>
      <c r="F13" s="14"/>
      <c r="G13" s="19">
        <v>0</v>
      </c>
      <c r="H13" s="19">
        <v>0</v>
      </c>
      <c r="I13" s="19">
        <v>0</v>
      </c>
      <c r="J13" s="14"/>
      <c r="K13" s="19">
        <v>0</v>
      </c>
      <c r="L13" s="19">
        <v>0</v>
      </c>
      <c r="M13" s="19">
        <v>0</v>
      </c>
      <c r="N13" s="14"/>
      <c r="O13" s="19">
        <v>4</v>
      </c>
      <c r="P13" s="19">
        <v>0</v>
      </c>
      <c r="Q13" s="19">
        <v>630</v>
      </c>
      <c r="R13" s="14"/>
      <c r="S13" s="19">
        <v>0</v>
      </c>
      <c r="T13" s="19">
        <v>0</v>
      </c>
      <c r="U13" s="19">
        <v>0</v>
      </c>
      <c r="V13" s="14"/>
      <c r="W13" s="19">
        <v>6</v>
      </c>
      <c r="X13" s="19">
        <v>0</v>
      </c>
      <c r="Y13" s="19">
        <v>1974</v>
      </c>
      <c r="Z13" s="14"/>
      <c r="AA13" s="19">
        <v>0</v>
      </c>
      <c r="AB13" s="19">
        <v>0</v>
      </c>
      <c r="AC13" s="19">
        <v>0</v>
      </c>
      <c r="AD13" s="14"/>
      <c r="AE13" s="19">
        <v>25</v>
      </c>
      <c r="AF13" s="19">
        <v>0</v>
      </c>
      <c r="AG13" s="19">
        <v>13113</v>
      </c>
      <c r="AH13" s="14"/>
      <c r="AI13" s="19">
        <v>1</v>
      </c>
      <c r="AJ13" s="19">
        <v>0</v>
      </c>
      <c r="AK13" s="19">
        <v>700</v>
      </c>
      <c r="AL13" s="14"/>
      <c r="AM13" s="19">
        <v>31</v>
      </c>
      <c r="AN13" s="19">
        <v>0</v>
      </c>
      <c r="AO13" s="19">
        <v>7098</v>
      </c>
      <c r="AP13" s="14"/>
      <c r="AQ13" s="19">
        <v>96</v>
      </c>
      <c r="AR13" s="19">
        <v>0</v>
      </c>
      <c r="AS13" s="19">
        <v>31044.2757</v>
      </c>
      <c r="AT13" s="14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v>0</v>
      </c>
      <c r="AR14" s="19">
        <v>0</v>
      </c>
      <c r="AS14" s="19">
        <v>0</v>
      </c>
      <c r="AT14" s="14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ht="12.75" customHeight="1">
      <c r="A15" s="1"/>
      <c r="B15" s="8" t="s">
        <v>18</v>
      </c>
      <c r="C15" s="15">
        <v>17</v>
      </c>
      <c r="D15" s="15">
        <v>0</v>
      </c>
      <c r="E15" s="15">
        <v>3186.66354</v>
      </c>
      <c r="F15" s="16"/>
      <c r="G15" s="15">
        <v>0</v>
      </c>
      <c r="H15" s="15">
        <v>0</v>
      </c>
      <c r="I15" s="15">
        <v>0</v>
      </c>
      <c r="J15" s="16"/>
      <c r="K15" s="15">
        <v>0</v>
      </c>
      <c r="L15" s="15">
        <v>0</v>
      </c>
      <c r="M15" s="15">
        <v>0</v>
      </c>
      <c r="N15" s="16"/>
      <c r="O15" s="15">
        <v>11</v>
      </c>
      <c r="P15" s="15">
        <v>0</v>
      </c>
      <c r="Q15" s="15">
        <v>4502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v>28</v>
      </c>
      <c r="AR15" s="15">
        <v>0</v>
      </c>
      <c r="AS15" s="15">
        <v>7688.66354</v>
      </c>
      <c r="AT15" s="16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2.75" customHeight="1">
      <c r="A16" s="1"/>
      <c r="B16" s="9" t="s">
        <v>1</v>
      </c>
      <c r="C16" s="19">
        <v>46</v>
      </c>
      <c r="D16" s="19">
        <v>0</v>
      </c>
      <c r="E16" s="19">
        <v>10715.93924</v>
      </c>
      <c r="F16" s="14"/>
      <c r="G16" s="19">
        <v>566</v>
      </c>
      <c r="H16" s="19">
        <v>0</v>
      </c>
      <c r="I16" s="19">
        <v>5045.719660000001</v>
      </c>
      <c r="J16" s="14"/>
      <c r="K16" s="19">
        <v>0</v>
      </c>
      <c r="L16" s="19">
        <v>0</v>
      </c>
      <c r="M16" s="19">
        <v>0</v>
      </c>
      <c r="N16" s="14"/>
      <c r="O16" s="19">
        <v>15</v>
      </c>
      <c r="P16" s="19">
        <v>0</v>
      </c>
      <c r="Q16" s="19">
        <v>5132</v>
      </c>
      <c r="R16" s="14"/>
      <c r="S16" s="19">
        <v>0</v>
      </c>
      <c r="T16" s="19">
        <v>0</v>
      </c>
      <c r="U16" s="19">
        <v>0</v>
      </c>
      <c r="V16" s="14"/>
      <c r="W16" s="19">
        <v>6</v>
      </c>
      <c r="X16" s="19">
        <v>0</v>
      </c>
      <c r="Y16" s="19">
        <v>1974</v>
      </c>
      <c r="Z16" s="14"/>
      <c r="AA16" s="19">
        <v>0</v>
      </c>
      <c r="AB16" s="19">
        <v>0</v>
      </c>
      <c r="AC16" s="19">
        <v>0</v>
      </c>
      <c r="AD16" s="14"/>
      <c r="AE16" s="19">
        <v>25</v>
      </c>
      <c r="AF16" s="19">
        <v>0</v>
      </c>
      <c r="AG16" s="19">
        <v>13113</v>
      </c>
      <c r="AH16" s="14"/>
      <c r="AI16" s="19">
        <v>1</v>
      </c>
      <c r="AJ16" s="19">
        <v>0</v>
      </c>
      <c r="AK16" s="19">
        <v>700</v>
      </c>
      <c r="AL16" s="14"/>
      <c r="AM16" s="19">
        <v>31</v>
      </c>
      <c r="AN16" s="19">
        <v>0</v>
      </c>
      <c r="AO16" s="19">
        <v>7098</v>
      </c>
      <c r="AP16" s="14"/>
      <c r="AQ16" s="19">
        <v>690</v>
      </c>
      <c r="AR16" s="19">
        <v>0</v>
      </c>
      <c r="AS16" s="19">
        <v>43778.6589</v>
      </c>
      <c r="AT16" s="14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9"/>
      <c r="AW17" s="19"/>
      <c r="AX17" s="19"/>
      <c r="AY17" s="19"/>
      <c r="AZ17" s="19"/>
      <c r="BA17" s="19"/>
      <c r="BB17" s="19"/>
      <c r="BC17" s="19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9"/>
      <c r="AW18" s="19"/>
      <c r="AX18" s="19"/>
      <c r="AY18" s="19"/>
      <c r="AZ18" s="19"/>
      <c r="BA18" s="19"/>
      <c r="BB18" s="19"/>
      <c r="BC18" s="19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2.75" customHeight="1">
      <c r="A19" s="2"/>
      <c r="B19" s="10" t="s">
        <v>15</v>
      </c>
      <c r="C19" s="19">
        <v>4742</v>
      </c>
      <c r="D19" s="19">
        <v>4245.632600000003</v>
      </c>
      <c r="E19" s="19">
        <v>0</v>
      </c>
      <c r="F19" s="14"/>
      <c r="G19" s="19">
        <v>587</v>
      </c>
      <c r="H19" s="19">
        <v>5792.6597200000015</v>
      </c>
      <c r="I19" s="19">
        <v>103.47200000000001</v>
      </c>
      <c r="J19" s="14"/>
      <c r="K19" s="19">
        <v>0</v>
      </c>
      <c r="L19" s="19">
        <v>0</v>
      </c>
      <c r="M19" s="19">
        <v>0</v>
      </c>
      <c r="N19" s="14"/>
      <c r="O19" s="19">
        <v>196</v>
      </c>
      <c r="P19" s="19">
        <v>463</v>
      </c>
      <c r="Q19" s="19">
        <v>1140</v>
      </c>
      <c r="R19" s="14"/>
      <c r="S19" s="19">
        <v>785</v>
      </c>
      <c r="T19" s="19">
        <v>1385</v>
      </c>
      <c r="U19" s="19">
        <v>1395</v>
      </c>
      <c r="V19" s="14"/>
      <c r="W19" s="19">
        <v>4</v>
      </c>
      <c r="X19" s="19">
        <v>22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1898</v>
      </c>
      <c r="AF19" s="19">
        <v>2105</v>
      </c>
      <c r="AG19" s="19">
        <v>10166</v>
      </c>
      <c r="AH19" s="14"/>
      <c r="AI19" s="19">
        <v>237</v>
      </c>
      <c r="AJ19" s="19">
        <v>1101.82</v>
      </c>
      <c r="AK19" s="19">
        <v>6.5</v>
      </c>
      <c r="AL19" s="14"/>
      <c r="AM19" s="19">
        <v>380</v>
      </c>
      <c r="AN19" s="19">
        <v>618.074</v>
      </c>
      <c r="AO19" s="19">
        <v>174.21699999999998</v>
      </c>
      <c r="AP19" s="14"/>
      <c r="AQ19" s="19">
        <v>8829</v>
      </c>
      <c r="AR19" s="19">
        <v>15733.186320000004</v>
      </c>
      <c r="AS19" s="19">
        <v>12985.189</v>
      </c>
      <c r="AT19" s="14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2.75" customHeight="1">
      <c r="A20" s="1"/>
      <c r="B20" s="10" t="s">
        <v>16</v>
      </c>
      <c r="C20" s="19">
        <v>322</v>
      </c>
      <c r="D20" s="19">
        <v>592.75594</v>
      </c>
      <c r="E20" s="19">
        <v>0</v>
      </c>
      <c r="F20" s="14"/>
      <c r="G20" s="19">
        <v>464</v>
      </c>
      <c r="H20" s="19">
        <v>4282.152680000001</v>
      </c>
      <c r="I20" s="19">
        <v>405.52875</v>
      </c>
      <c r="J20" s="14"/>
      <c r="K20" s="19">
        <v>0</v>
      </c>
      <c r="L20" s="19">
        <v>0</v>
      </c>
      <c r="M20" s="19">
        <v>0</v>
      </c>
      <c r="N20" s="14"/>
      <c r="O20" s="19">
        <v>100</v>
      </c>
      <c r="P20" s="19">
        <v>670</v>
      </c>
      <c r="Q20" s="19">
        <v>474</v>
      </c>
      <c r="R20" s="14"/>
      <c r="S20" s="19">
        <v>235</v>
      </c>
      <c r="T20" s="19">
        <v>986</v>
      </c>
      <c r="U20" s="19">
        <v>197</v>
      </c>
      <c r="V20" s="14"/>
      <c r="W20" s="19">
        <v>2</v>
      </c>
      <c r="X20" s="19">
        <v>64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145</v>
      </c>
      <c r="AF20" s="19">
        <v>464</v>
      </c>
      <c r="AG20" s="19">
        <v>166</v>
      </c>
      <c r="AH20" s="14"/>
      <c r="AI20" s="19">
        <v>120</v>
      </c>
      <c r="AJ20" s="19">
        <v>523.5</v>
      </c>
      <c r="AK20" s="19">
        <v>42.84</v>
      </c>
      <c r="AL20" s="14"/>
      <c r="AM20" s="19">
        <v>227</v>
      </c>
      <c r="AN20" s="19">
        <v>756.9739999999999</v>
      </c>
      <c r="AO20" s="19">
        <v>31.956000000000003</v>
      </c>
      <c r="AP20" s="14"/>
      <c r="AQ20" s="19">
        <v>1615</v>
      </c>
      <c r="AR20" s="19">
        <v>8339.38262</v>
      </c>
      <c r="AS20" s="19">
        <v>1317.3247499999998</v>
      </c>
      <c r="AT20" s="14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ht="12.75" customHeight="1">
      <c r="A21" s="1"/>
      <c r="B21" s="8" t="s">
        <v>17</v>
      </c>
      <c r="C21" s="19">
        <v>5014</v>
      </c>
      <c r="D21" s="19">
        <v>6707.466969999997</v>
      </c>
      <c r="E21" s="19">
        <v>0</v>
      </c>
      <c r="F21" s="14"/>
      <c r="G21" s="19">
        <v>2001</v>
      </c>
      <c r="H21" s="19">
        <v>4542.45805</v>
      </c>
      <c r="I21" s="19">
        <v>0.75</v>
      </c>
      <c r="J21" s="14"/>
      <c r="K21" s="19">
        <v>99</v>
      </c>
      <c r="L21" s="19">
        <v>115.89899999999999</v>
      </c>
      <c r="M21" s="19">
        <v>99.95</v>
      </c>
      <c r="N21" s="14"/>
      <c r="O21" s="19">
        <v>7118</v>
      </c>
      <c r="P21" s="19">
        <v>8505</v>
      </c>
      <c r="Q21" s="19">
        <v>6488</v>
      </c>
      <c r="R21" s="14"/>
      <c r="S21" s="19">
        <v>3795</v>
      </c>
      <c r="T21" s="19">
        <v>3702</v>
      </c>
      <c r="U21" s="19">
        <v>775</v>
      </c>
      <c r="V21" s="14"/>
      <c r="W21" s="19">
        <v>352</v>
      </c>
      <c r="X21" s="19">
        <v>1037</v>
      </c>
      <c r="Y21" s="19">
        <v>0</v>
      </c>
      <c r="Z21" s="14"/>
      <c r="AA21" s="19">
        <v>134</v>
      </c>
      <c r="AB21" s="19">
        <v>363</v>
      </c>
      <c r="AC21" s="19">
        <v>0</v>
      </c>
      <c r="AD21" s="14"/>
      <c r="AE21" s="19">
        <v>6005</v>
      </c>
      <c r="AF21" s="19">
        <v>5115</v>
      </c>
      <c r="AG21" s="19">
        <v>10494</v>
      </c>
      <c r="AH21" s="14"/>
      <c r="AI21" s="19">
        <v>259</v>
      </c>
      <c r="AJ21" s="19">
        <v>603.9</v>
      </c>
      <c r="AK21" s="19">
        <v>0</v>
      </c>
      <c r="AL21" s="14"/>
      <c r="AM21" s="19">
        <v>4234.8</v>
      </c>
      <c r="AN21" s="19">
        <v>9838</v>
      </c>
      <c r="AO21" s="19">
        <v>4217</v>
      </c>
      <c r="AP21" s="14"/>
      <c r="AQ21" s="19">
        <v>29011.8</v>
      </c>
      <c r="AR21" s="19">
        <v>40529.724019999994</v>
      </c>
      <c r="AS21" s="19">
        <v>22074.7</v>
      </c>
      <c r="AT21" s="14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2.75" customHeight="1">
      <c r="A22" s="1"/>
      <c r="B22" s="9" t="s">
        <v>18</v>
      </c>
      <c r="C22" s="15">
        <v>333</v>
      </c>
      <c r="D22" s="15">
        <v>720.19175</v>
      </c>
      <c r="E22" s="15">
        <v>0</v>
      </c>
      <c r="F22" s="16"/>
      <c r="G22" s="15">
        <v>1120</v>
      </c>
      <c r="H22" s="15">
        <v>4108.16035</v>
      </c>
      <c r="I22" s="15">
        <v>0</v>
      </c>
      <c r="J22" s="16"/>
      <c r="K22" s="15">
        <v>52</v>
      </c>
      <c r="L22" s="15">
        <v>121.792</v>
      </c>
      <c r="M22" s="15">
        <v>30.45</v>
      </c>
      <c r="N22" s="16"/>
      <c r="O22" s="15">
        <v>1046</v>
      </c>
      <c r="P22" s="15">
        <v>4526</v>
      </c>
      <c r="Q22" s="15">
        <v>2574</v>
      </c>
      <c r="R22" s="16"/>
      <c r="S22" s="15">
        <v>414</v>
      </c>
      <c r="T22" s="15">
        <v>1043</v>
      </c>
      <c r="U22" s="15">
        <v>98</v>
      </c>
      <c r="V22" s="16"/>
      <c r="W22" s="15">
        <v>315</v>
      </c>
      <c r="X22" s="15">
        <v>1280</v>
      </c>
      <c r="Y22" s="15">
        <v>0</v>
      </c>
      <c r="Z22" s="16"/>
      <c r="AA22" s="15">
        <v>0</v>
      </c>
      <c r="AB22" s="15">
        <v>0</v>
      </c>
      <c r="AC22" s="15">
        <v>0</v>
      </c>
      <c r="AD22" s="16"/>
      <c r="AE22" s="15">
        <v>834</v>
      </c>
      <c r="AF22" s="15">
        <v>1484</v>
      </c>
      <c r="AG22" s="15">
        <v>351</v>
      </c>
      <c r="AH22" s="16"/>
      <c r="AI22" s="15">
        <v>87</v>
      </c>
      <c r="AJ22" s="15">
        <v>332</v>
      </c>
      <c r="AK22" s="15">
        <v>34.69</v>
      </c>
      <c r="AL22" s="16"/>
      <c r="AM22" s="15">
        <v>1559.7</v>
      </c>
      <c r="AN22" s="15">
        <v>5765</v>
      </c>
      <c r="AO22" s="15">
        <v>4390</v>
      </c>
      <c r="AP22" s="16"/>
      <c r="AQ22" s="15">
        <v>5760.7</v>
      </c>
      <c r="AR22" s="15">
        <v>19380.1441</v>
      </c>
      <c r="AS22" s="15">
        <v>7478.14</v>
      </c>
      <c r="AT22" s="16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2.75" customHeight="1">
      <c r="A23" s="1"/>
      <c r="B23" s="9" t="s">
        <v>1</v>
      </c>
      <c r="C23" s="19">
        <v>10411</v>
      </c>
      <c r="D23" s="19">
        <v>12266.04726</v>
      </c>
      <c r="E23" s="19">
        <v>0</v>
      </c>
      <c r="F23" s="14"/>
      <c r="G23" s="19">
        <v>4172</v>
      </c>
      <c r="H23" s="19">
        <v>18725.430800000002</v>
      </c>
      <c r="I23" s="19">
        <v>509.75075000000004</v>
      </c>
      <c r="J23" s="14"/>
      <c r="K23" s="19">
        <v>151</v>
      </c>
      <c r="L23" s="19">
        <v>237.69099999999997</v>
      </c>
      <c r="M23" s="19">
        <v>130.4</v>
      </c>
      <c r="N23" s="14"/>
      <c r="O23" s="19">
        <v>8460</v>
      </c>
      <c r="P23" s="19">
        <v>14164</v>
      </c>
      <c r="Q23" s="19">
        <v>10676</v>
      </c>
      <c r="R23" s="14"/>
      <c r="S23" s="19">
        <v>5229</v>
      </c>
      <c r="T23" s="19">
        <v>7116</v>
      </c>
      <c r="U23" s="19">
        <v>2465</v>
      </c>
      <c r="V23" s="14"/>
      <c r="W23" s="19">
        <v>673</v>
      </c>
      <c r="X23" s="19">
        <v>2403</v>
      </c>
      <c r="Y23" s="19">
        <v>0</v>
      </c>
      <c r="Z23" s="14"/>
      <c r="AA23" s="19">
        <v>134</v>
      </c>
      <c r="AB23" s="19">
        <v>363</v>
      </c>
      <c r="AC23" s="19">
        <v>0</v>
      </c>
      <c r="AD23" s="14"/>
      <c r="AE23" s="19">
        <v>8882</v>
      </c>
      <c r="AF23" s="19">
        <v>9168</v>
      </c>
      <c r="AG23" s="19">
        <v>21177</v>
      </c>
      <c r="AH23" s="14"/>
      <c r="AI23" s="19">
        <v>703</v>
      </c>
      <c r="AJ23" s="19">
        <v>2561.22</v>
      </c>
      <c r="AK23" s="19">
        <v>84.03</v>
      </c>
      <c r="AL23" s="14"/>
      <c r="AM23" s="19">
        <v>6401.5</v>
      </c>
      <c r="AN23" s="19">
        <v>16978.048</v>
      </c>
      <c r="AO23" s="19">
        <v>8813.173</v>
      </c>
      <c r="AP23" s="14"/>
      <c r="AQ23" s="19">
        <v>45216.5</v>
      </c>
      <c r="AR23" s="19">
        <v>83982.43706</v>
      </c>
      <c r="AS23" s="19">
        <v>43855.35375</v>
      </c>
      <c r="AT23" s="14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9"/>
      <c r="AW24" s="19"/>
      <c r="AX24" s="19"/>
      <c r="AY24" s="19"/>
      <c r="AZ24" s="19"/>
      <c r="BA24" s="19"/>
      <c r="BB24" s="19"/>
      <c r="BC24" s="19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21"/>
      <c r="AN25" s="21"/>
      <c r="AO25" s="21"/>
      <c r="AP25" s="23"/>
      <c r="AQ25" s="19"/>
      <c r="AR25" s="19"/>
      <c r="AS25" s="19"/>
      <c r="AT25" s="23"/>
      <c r="AU25" s="19"/>
      <c r="AV25" s="19"/>
      <c r="AW25" s="19"/>
      <c r="AX25" s="19"/>
      <c r="AY25" s="19"/>
      <c r="AZ25" s="19"/>
      <c r="BA25" s="19"/>
      <c r="BB25" s="19"/>
      <c r="BC25" s="19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62</v>
      </c>
      <c r="H26" s="21">
        <v>1713.5727900000002</v>
      </c>
      <c r="I26" s="21">
        <v>32027.9483</v>
      </c>
      <c r="J26" s="23">
        <v>22679</v>
      </c>
      <c r="K26" s="21">
        <v>0</v>
      </c>
      <c r="L26" s="21">
        <v>0</v>
      </c>
      <c r="M26" s="21">
        <v>0</v>
      </c>
      <c r="N26" s="23">
        <v>0</v>
      </c>
      <c r="O26" s="21">
        <v>239</v>
      </c>
      <c r="P26" s="21">
        <v>13544</v>
      </c>
      <c r="Q26" s="19">
        <v>2275</v>
      </c>
      <c r="R26" s="23">
        <v>538</v>
      </c>
      <c r="S26" s="19">
        <v>66</v>
      </c>
      <c r="T26" s="19">
        <v>2250</v>
      </c>
      <c r="U26" s="19">
        <v>48</v>
      </c>
      <c r="V26" s="23">
        <v>0</v>
      </c>
      <c r="W26" s="19">
        <v>5</v>
      </c>
      <c r="X26" s="19">
        <v>2487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19">
        <v>14</v>
      </c>
      <c r="AF26" s="19">
        <v>1109</v>
      </c>
      <c r="AG26" s="19">
        <v>5</v>
      </c>
      <c r="AH26" s="23">
        <v>0</v>
      </c>
      <c r="AI26" s="19">
        <v>10</v>
      </c>
      <c r="AJ26" s="19">
        <v>146.31920000000002</v>
      </c>
      <c r="AK26" s="19">
        <v>8.66734</v>
      </c>
      <c r="AL26" s="23">
        <v>0</v>
      </c>
      <c r="AM26" s="21">
        <v>0</v>
      </c>
      <c r="AN26" s="21">
        <v>0</v>
      </c>
      <c r="AO26" s="21">
        <v>0</v>
      </c>
      <c r="AP26" s="23">
        <v>0</v>
      </c>
      <c r="AQ26" s="19">
        <v>396</v>
      </c>
      <c r="AR26" s="19">
        <v>21249.89199</v>
      </c>
      <c r="AS26" s="19">
        <v>34364.61564</v>
      </c>
      <c r="AT26" s="23">
        <v>23217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52</v>
      </c>
      <c r="H27" s="15">
        <v>277.29173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79</v>
      </c>
      <c r="P27" s="15">
        <v>6119</v>
      </c>
      <c r="Q27" s="15">
        <v>869</v>
      </c>
      <c r="R27" s="16">
        <v>0</v>
      </c>
      <c r="S27" s="15">
        <v>15</v>
      </c>
      <c r="T27" s="15">
        <v>295</v>
      </c>
      <c r="U27" s="15">
        <v>0</v>
      </c>
      <c r="V27" s="16">
        <v>0</v>
      </c>
      <c r="W27" s="15">
        <v>45</v>
      </c>
      <c r="X27" s="15">
        <v>2623</v>
      </c>
      <c r="Y27" s="15">
        <v>0</v>
      </c>
      <c r="Z27" s="16">
        <v>1243</v>
      </c>
      <c r="AA27" s="15">
        <v>0</v>
      </c>
      <c r="AB27" s="15">
        <v>0</v>
      </c>
      <c r="AC27" s="15">
        <v>0</v>
      </c>
      <c r="AD27" s="16">
        <v>0</v>
      </c>
      <c r="AE27" s="15">
        <v>63</v>
      </c>
      <c r="AF27" s="15">
        <v>879</v>
      </c>
      <c r="AG27" s="15">
        <v>22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v>254</v>
      </c>
      <c r="AR27" s="15">
        <v>10193.29173</v>
      </c>
      <c r="AS27" s="15">
        <v>891</v>
      </c>
      <c r="AT27" s="16">
        <v>1243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2.75" customHeight="1">
      <c r="A28" s="10"/>
      <c r="B28" s="10" t="s">
        <v>1</v>
      </c>
      <c r="C28" s="19">
        <v>0</v>
      </c>
      <c r="D28" s="19">
        <v>0</v>
      </c>
      <c r="E28" s="19">
        <v>0</v>
      </c>
      <c r="F28" s="14">
        <v>0</v>
      </c>
      <c r="G28" s="19">
        <v>114</v>
      </c>
      <c r="H28" s="19">
        <v>1990.86452</v>
      </c>
      <c r="I28" s="19">
        <v>32027.9483</v>
      </c>
      <c r="J28" s="14">
        <v>22679</v>
      </c>
      <c r="K28" s="19">
        <v>0</v>
      </c>
      <c r="L28" s="19">
        <v>0</v>
      </c>
      <c r="M28" s="19">
        <v>0</v>
      </c>
      <c r="N28" s="14">
        <v>0</v>
      </c>
      <c r="O28" s="19">
        <v>318</v>
      </c>
      <c r="P28" s="19">
        <v>19663</v>
      </c>
      <c r="Q28" s="19">
        <v>3144</v>
      </c>
      <c r="R28" s="14">
        <v>538</v>
      </c>
      <c r="S28" s="19">
        <v>81</v>
      </c>
      <c r="T28" s="19">
        <v>2545</v>
      </c>
      <c r="U28" s="19">
        <v>48</v>
      </c>
      <c r="V28" s="14">
        <v>0</v>
      </c>
      <c r="W28" s="19">
        <v>50</v>
      </c>
      <c r="X28" s="19">
        <v>5110</v>
      </c>
      <c r="Y28" s="19">
        <v>0</v>
      </c>
      <c r="Z28" s="14">
        <v>1243</v>
      </c>
      <c r="AA28" s="19">
        <v>0</v>
      </c>
      <c r="AB28" s="19">
        <v>0</v>
      </c>
      <c r="AC28" s="19">
        <v>0</v>
      </c>
      <c r="AD28" s="14">
        <v>0</v>
      </c>
      <c r="AE28" s="19">
        <v>77</v>
      </c>
      <c r="AF28" s="19">
        <v>1988</v>
      </c>
      <c r="AG28" s="19">
        <v>27</v>
      </c>
      <c r="AH28" s="14">
        <v>0</v>
      </c>
      <c r="AI28" s="19">
        <v>10</v>
      </c>
      <c r="AJ28" s="19">
        <v>146.31920000000002</v>
      </c>
      <c r="AK28" s="19">
        <v>8.66734</v>
      </c>
      <c r="AL28" s="14">
        <v>0</v>
      </c>
      <c r="AM28" s="19">
        <v>0</v>
      </c>
      <c r="AN28" s="19">
        <v>0</v>
      </c>
      <c r="AO28" s="19">
        <v>0</v>
      </c>
      <c r="AP28" s="14">
        <v>0</v>
      </c>
      <c r="AQ28" s="19">
        <v>650</v>
      </c>
      <c r="AR28" s="19">
        <v>31443.18372</v>
      </c>
      <c r="AS28" s="19">
        <v>35255.61564</v>
      </c>
      <c r="AT28" s="14">
        <v>24460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1"/>
      <c r="AN29" s="21"/>
      <c r="AO29" s="21"/>
      <c r="AP29" s="23"/>
      <c r="AQ29" s="25"/>
      <c r="AR29" s="25"/>
      <c r="AS29" s="25"/>
      <c r="AT29" s="23"/>
      <c r="AU29" s="25"/>
      <c r="AV29" s="25"/>
      <c r="AW29" s="25"/>
      <c r="AX29" s="25"/>
      <c r="AY29" s="19"/>
      <c r="AZ29" s="19"/>
      <c r="BA29" s="19"/>
      <c r="BB29" s="19"/>
      <c r="BC29" s="19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1"/>
      <c r="AN30" s="21"/>
      <c r="AO30" s="21"/>
      <c r="AP30" s="23"/>
      <c r="AQ30" s="25"/>
      <c r="AR30" s="25"/>
      <c r="AS30" s="25"/>
      <c r="AT30" s="23"/>
      <c r="AU30" s="25"/>
      <c r="AV30" s="25"/>
      <c r="AW30" s="25"/>
      <c r="AX30" s="25"/>
      <c r="AY30" s="19"/>
      <c r="AZ30" s="19"/>
      <c r="BA30" s="19"/>
      <c r="BB30" s="19"/>
      <c r="BC30" s="19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137" ht="12.75" customHeight="1">
      <c r="A31" s="10"/>
      <c r="B31" s="10" t="s">
        <v>15</v>
      </c>
      <c r="C31" s="19">
        <v>17390</v>
      </c>
      <c r="D31" s="19">
        <v>10667.933410000003</v>
      </c>
      <c r="E31" s="19">
        <v>150154.01486999998</v>
      </c>
      <c r="F31" s="14"/>
      <c r="G31" s="19">
        <v>3680</v>
      </c>
      <c r="H31" s="19">
        <v>7014.354900000001</v>
      </c>
      <c r="I31" s="19">
        <v>45267.84894</v>
      </c>
      <c r="J31" s="14"/>
      <c r="K31" s="19">
        <v>0</v>
      </c>
      <c r="L31" s="19">
        <v>0</v>
      </c>
      <c r="M31" s="19">
        <v>0</v>
      </c>
      <c r="N31" s="14"/>
      <c r="O31" s="19">
        <v>640</v>
      </c>
      <c r="P31" s="19">
        <v>542</v>
      </c>
      <c r="Q31" s="19">
        <v>9016</v>
      </c>
      <c r="R31" s="14"/>
      <c r="S31" s="19">
        <v>2998</v>
      </c>
      <c r="T31" s="19">
        <v>2927</v>
      </c>
      <c r="U31" s="19">
        <v>28299</v>
      </c>
      <c r="V31" s="14"/>
      <c r="W31" s="19">
        <v>275</v>
      </c>
      <c r="X31" s="19">
        <v>564</v>
      </c>
      <c r="Y31" s="19">
        <v>2036</v>
      </c>
      <c r="Z31" s="14"/>
      <c r="AA31" s="19">
        <v>0</v>
      </c>
      <c r="AB31" s="19">
        <v>0</v>
      </c>
      <c r="AC31" s="19">
        <v>0</v>
      </c>
      <c r="AD31" s="14"/>
      <c r="AE31" s="19">
        <v>8797</v>
      </c>
      <c r="AF31" s="19">
        <v>2503</v>
      </c>
      <c r="AG31" s="19">
        <v>236800</v>
      </c>
      <c r="AH31" s="14"/>
      <c r="AI31" s="19">
        <v>1060</v>
      </c>
      <c r="AJ31" s="19">
        <v>1740.36</v>
      </c>
      <c r="AK31" s="19">
        <v>11809.31</v>
      </c>
      <c r="AL31" s="14"/>
      <c r="AM31" s="19">
        <v>771</v>
      </c>
      <c r="AN31" s="19">
        <v>757.5339999999999</v>
      </c>
      <c r="AO31" s="19">
        <v>3643.069</v>
      </c>
      <c r="AP31" s="14"/>
      <c r="AQ31" s="19">
        <v>35611</v>
      </c>
      <c r="AR31" s="19">
        <v>26716.182310000004</v>
      </c>
      <c r="AS31" s="19">
        <v>487025.24281</v>
      </c>
      <c r="AT31" s="14"/>
      <c r="AU31" s="25"/>
      <c r="AV31" s="25"/>
      <c r="AW31" s="25"/>
      <c r="AX31" s="25"/>
      <c r="AY31" s="19"/>
      <c r="AZ31" s="19"/>
      <c r="BA31" s="19"/>
      <c r="BB31" s="19"/>
      <c r="BC31" s="19"/>
      <c r="BD31" s="19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ht="12.75" customHeight="1">
      <c r="A32" s="10"/>
      <c r="B32" s="10" t="s">
        <v>16</v>
      </c>
      <c r="C32" s="19">
        <v>351</v>
      </c>
      <c r="D32" s="19">
        <v>592.75594</v>
      </c>
      <c r="E32" s="19">
        <v>7529.2757</v>
      </c>
      <c r="F32" s="14"/>
      <c r="G32" s="19">
        <v>528</v>
      </c>
      <c r="H32" s="19">
        <v>5995.725470000001</v>
      </c>
      <c r="I32" s="19">
        <v>32507.47705</v>
      </c>
      <c r="J32" s="14"/>
      <c r="K32" s="19">
        <v>0</v>
      </c>
      <c r="L32" s="19">
        <v>0</v>
      </c>
      <c r="M32" s="19">
        <v>0</v>
      </c>
      <c r="N32" s="14"/>
      <c r="O32" s="19">
        <v>372</v>
      </c>
      <c r="P32" s="19">
        <v>14275</v>
      </c>
      <c r="Q32" s="19">
        <v>3379</v>
      </c>
      <c r="R32" s="14"/>
      <c r="S32" s="19">
        <v>302</v>
      </c>
      <c r="T32" s="19">
        <v>3236</v>
      </c>
      <c r="U32" s="19">
        <v>295</v>
      </c>
      <c r="V32" s="14"/>
      <c r="W32" s="19">
        <v>45</v>
      </c>
      <c r="X32" s="19">
        <v>2677</v>
      </c>
      <c r="Y32" s="19">
        <v>2967</v>
      </c>
      <c r="Z32" s="14"/>
      <c r="AA32" s="19">
        <v>0</v>
      </c>
      <c r="AB32" s="19">
        <v>0</v>
      </c>
      <c r="AC32" s="19">
        <v>0</v>
      </c>
      <c r="AD32" s="14"/>
      <c r="AE32" s="19">
        <v>184</v>
      </c>
      <c r="AF32" s="19">
        <v>1573</v>
      </c>
      <c r="AG32" s="19">
        <v>13284</v>
      </c>
      <c r="AH32" s="14"/>
      <c r="AI32" s="19">
        <v>153</v>
      </c>
      <c r="AJ32" s="19">
        <v>677.6192</v>
      </c>
      <c r="AK32" s="19">
        <v>8414.27734</v>
      </c>
      <c r="AL32" s="14"/>
      <c r="AM32" s="19">
        <v>267</v>
      </c>
      <c r="AN32" s="19">
        <v>768.9739999999999</v>
      </c>
      <c r="AO32" s="19">
        <v>7429.4890000000005</v>
      </c>
      <c r="AP32" s="14"/>
      <c r="AQ32" s="19">
        <v>2202</v>
      </c>
      <c r="AR32" s="19">
        <v>29796.07461</v>
      </c>
      <c r="AS32" s="19">
        <v>75805.51909</v>
      </c>
      <c r="AT32" s="14"/>
      <c r="AU32" s="25"/>
      <c r="AV32" s="25"/>
      <c r="AW32" s="25"/>
      <c r="AX32" s="25"/>
      <c r="AY32" s="19"/>
      <c r="AZ32" s="19"/>
      <c r="BA32" s="19"/>
      <c r="BB32" s="19"/>
      <c r="BC32" s="19"/>
      <c r="BD32" s="19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 ht="12.75" customHeight="1">
      <c r="A33" s="10"/>
      <c r="B33" s="10" t="s">
        <v>17</v>
      </c>
      <c r="C33" s="19">
        <v>14104</v>
      </c>
      <c r="D33" s="19">
        <v>15478.238379999995</v>
      </c>
      <c r="E33" s="19">
        <v>94600.72658</v>
      </c>
      <c r="F33" s="14"/>
      <c r="G33" s="19">
        <v>4406</v>
      </c>
      <c r="H33" s="19">
        <v>8125.5942700000005</v>
      </c>
      <c r="I33" s="19">
        <v>28163.26067</v>
      </c>
      <c r="J33" s="14"/>
      <c r="K33" s="19">
        <v>189</v>
      </c>
      <c r="L33" s="19">
        <v>150.271</v>
      </c>
      <c r="M33" s="19">
        <v>2516.729</v>
      </c>
      <c r="N33" s="14"/>
      <c r="O33" s="19">
        <v>15819</v>
      </c>
      <c r="P33" s="19">
        <v>9602</v>
      </c>
      <c r="Q33" s="19">
        <v>158219</v>
      </c>
      <c r="R33" s="14"/>
      <c r="S33" s="19">
        <v>6603</v>
      </c>
      <c r="T33" s="19">
        <v>6762</v>
      </c>
      <c r="U33" s="19">
        <v>6958</v>
      </c>
      <c r="V33" s="14"/>
      <c r="W33" s="19">
        <v>665</v>
      </c>
      <c r="X33" s="19">
        <v>1639</v>
      </c>
      <c r="Y33" s="19">
        <v>8263</v>
      </c>
      <c r="Z33" s="14"/>
      <c r="AA33" s="19">
        <v>319</v>
      </c>
      <c r="AB33" s="19">
        <v>367</v>
      </c>
      <c r="AC33" s="19">
        <v>3893</v>
      </c>
      <c r="AD33" s="14"/>
      <c r="AE33" s="19">
        <v>11782</v>
      </c>
      <c r="AF33" s="19">
        <v>5640</v>
      </c>
      <c r="AG33" s="19">
        <v>221229</v>
      </c>
      <c r="AH33" s="14"/>
      <c r="AI33" s="19">
        <v>578</v>
      </c>
      <c r="AJ33" s="19">
        <v>962.43</v>
      </c>
      <c r="AK33" s="19">
        <v>2844.97</v>
      </c>
      <c r="AL33" s="14"/>
      <c r="AM33" s="19">
        <v>5791.1</v>
      </c>
      <c r="AN33" s="19">
        <v>10829</v>
      </c>
      <c r="AO33" s="19">
        <v>35717</v>
      </c>
      <c r="AP33" s="14"/>
      <c r="AQ33" s="19">
        <v>60256.1</v>
      </c>
      <c r="AR33" s="19">
        <v>59555.53364999999</v>
      </c>
      <c r="AS33" s="19">
        <v>562404.6862499999</v>
      </c>
      <c r="AT33" s="14"/>
      <c r="AU33" s="25"/>
      <c r="AV33" s="25"/>
      <c r="AW33" s="25"/>
      <c r="AX33" s="25"/>
      <c r="AY33" s="19"/>
      <c r="AZ33" s="19"/>
      <c r="BA33" s="19"/>
      <c r="BB33" s="19"/>
      <c r="BC33" s="19"/>
      <c r="BD33" s="19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 ht="12.75" customHeight="1">
      <c r="A34" s="10"/>
      <c r="B34" s="10" t="s">
        <v>18</v>
      </c>
      <c r="C34" s="15">
        <v>350</v>
      </c>
      <c r="D34" s="15">
        <v>720.19175</v>
      </c>
      <c r="E34" s="15">
        <v>3186.66354</v>
      </c>
      <c r="F34" s="16"/>
      <c r="G34" s="15">
        <v>1185</v>
      </c>
      <c r="H34" s="15">
        <v>4395.45208</v>
      </c>
      <c r="I34" s="15">
        <v>250.29538</v>
      </c>
      <c r="J34" s="16"/>
      <c r="K34" s="15">
        <v>52</v>
      </c>
      <c r="L34" s="15">
        <v>121.792</v>
      </c>
      <c r="M34" s="15">
        <v>30.45</v>
      </c>
      <c r="N34" s="16"/>
      <c r="O34" s="15">
        <v>1136</v>
      </c>
      <c r="P34" s="15">
        <v>10645</v>
      </c>
      <c r="Q34" s="15">
        <v>7945</v>
      </c>
      <c r="R34" s="16"/>
      <c r="S34" s="15">
        <v>455</v>
      </c>
      <c r="T34" s="15">
        <v>1492</v>
      </c>
      <c r="U34" s="15">
        <v>506</v>
      </c>
      <c r="V34" s="16"/>
      <c r="W34" s="15">
        <v>366</v>
      </c>
      <c r="X34" s="15">
        <v>3915</v>
      </c>
      <c r="Y34" s="15">
        <v>356</v>
      </c>
      <c r="Z34" s="16"/>
      <c r="AA34" s="15">
        <v>0</v>
      </c>
      <c r="AB34" s="15">
        <v>0</v>
      </c>
      <c r="AC34" s="15">
        <v>0</v>
      </c>
      <c r="AD34" s="16"/>
      <c r="AE34" s="15">
        <v>922</v>
      </c>
      <c r="AF34" s="15">
        <v>2379</v>
      </c>
      <c r="AG34" s="15">
        <v>2492</v>
      </c>
      <c r="AH34" s="16"/>
      <c r="AI34" s="15">
        <v>94</v>
      </c>
      <c r="AJ34" s="15">
        <v>460</v>
      </c>
      <c r="AK34" s="15">
        <v>190.28</v>
      </c>
      <c r="AL34" s="16"/>
      <c r="AM34" s="15">
        <v>1559.7</v>
      </c>
      <c r="AN34" s="15">
        <v>5765</v>
      </c>
      <c r="AO34" s="15">
        <v>4390</v>
      </c>
      <c r="AP34" s="16"/>
      <c r="AQ34" s="15">
        <v>6119.7</v>
      </c>
      <c r="AR34" s="15">
        <v>29893.435830000002</v>
      </c>
      <c r="AS34" s="15">
        <v>19346.68892</v>
      </c>
      <c r="AT34" s="16"/>
      <c r="AU34" s="25"/>
      <c r="AV34" s="25"/>
      <c r="AW34" s="25"/>
      <c r="AX34" s="25"/>
      <c r="AY34" s="19"/>
      <c r="AZ34" s="19"/>
      <c r="BA34" s="19"/>
      <c r="BB34" s="19"/>
      <c r="BC34" s="19"/>
      <c r="BD34" s="19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 ht="12.75" customHeight="1">
      <c r="A35" s="10"/>
      <c r="B35" s="10" t="s">
        <v>1</v>
      </c>
      <c r="C35" s="19">
        <v>32195</v>
      </c>
      <c r="D35" s="19">
        <v>27459.11948</v>
      </c>
      <c r="E35" s="19">
        <v>255470.68068999998</v>
      </c>
      <c r="F35" s="14"/>
      <c r="G35" s="19">
        <v>9799</v>
      </c>
      <c r="H35" s="19">
        <v>25531.126720000004</v>
      </c>
      <c r="I35" s="19">
        <v>106188.88204000001</v>
      </c>
      <c r="J35" s="14"/>
      <c r="K35" s="19">
        <v>241</v>
      </c>
      <c r="L35" s="19">
        <v>272.063</v>
      </c>
      <c r="M35" s="19">
        <v>2547.1789999999996</v>
      </c>
      <c r="N35" s="14"/>
      <c r="O35" s="19">
        <v>17967</v>
      </c>
      <c r="P35" s="19">
        <v>35064</v>
      </c>
      <c r="Q35" s="19">
        <v>178559</v>
      </c>
      <c r="R35" s="14"/>
      <c r="S35" s="19">
        <v>10358</v>
      </c>
      <c r="T35" s="19">
        <v>14417</v>
      </c>
      <c r="U35" s="19">
        <v>36058</v>
      </c>
      <c r="V35" s="14"/>
      <c r="W35" s="19">
        <v>1351</v>
      </c>
      <c r="X35" s="19">
        <v>8795</v>
      </c>
      <c r="Y35" s="19">
        <v>13622</v>
      </c>
      <c r="Z35" s="14"/>
      <c r="AA35" s="19">
        <v>319</v>
      </c>
      <c r="AB35" s="19">
        <v>367</v>
      </c>
      <c r="AC35" s="19">
        <v>3893</v>
      </c>
      <c r="AD35" s="14"/>
      <c r="AE35" s="19">
        <v>21685</v>
      </c>
      <c r="AF35" s="19">
        <v>12095</v>
      </c>
      <c r="AG35" s="19">
        <v>473805</v>
      </c>
      <c r="AH35" s="14"/>
      <c r="AI35" s="19">
        <v>1885</v>
      </c>
      <c r="AJ35" s="19">
        <v>3840.4092</v>
      </c>
      <c r="AK35" s="19">
        <v>23258.83734</v>
      </c>
      <c r="AL35" s="14"/>
      <c r="AM35" s="19">
        <v>8388.8</v>
      </c>
      <c r="AN35" s="19">
        <v>18120.508</v>
      </c>
      <c r="AO35" s="19">
        <v>51179.558000000005</v>
      </c>
      <c r="AP35" s="14"/>
      <c r="AQ35" s="19">
        <v>104188.8</v>
      </c>
      <c r="AR35" s="19">
        <v>145961.22639999999</v>
      </c>
      <c r="AS35" s="19">
        <v>1144582.1370700002</v>
      </c>
      <c r="AT35" s="14"/>
      <c r="AU35" s="25"/>
      <c r="AV35" s="25"/>
      <c r="AW35" s="25"/>
      <c r="AX35" s="25"/>
      <c r="AY35" s="19"/>
      <c r="AZ35" s="19"/>
      <c r="BA35" s="19"/>
      <c r="BB35" s="19"/>
      <c r="BC35" s="19"/>
      <c r="BD35" s="19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1"/>
      <c r="AN36" s="21"/>
      <c r="AO36" s="21"/>
      <c r="AP36" s="21"/>
      <c r="AQ36" s="25"/>
      <c r="AR36" s="25"/>
      <c r="AS36" s="21"/>
      <c r="AT36" s="21"/>
      <c r="AU36" s="25"/>
      <c r="AV36" s="25"/>
      <c r="AW36" s="25"/>
      <c r="AX36" s="25"/>
      <c r="AY36" s="25"/>
      <c r="AZ36" s="25"/>
      <c r="BA36" s="25"/>
      <c r="BB36" s="25"/>
      <c r="BC36" s="25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</row>
    <row r="38" spans="1:137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</row>
    <row r="39" spans="1:137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</row>
    <row r="40" spans="1:137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</row>
    <row r="41" spans="1:137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137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</row>
    <row r="43" spans="1:137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</row>
    <row r="44" spans="1:137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</row>
    <row r="45" spans="1:137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</row>
    <row r="46" spans="1:137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</row>
    <row r="47" spans="1:137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</row>
    <row r="48" spans="1:137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137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</row>
    <row r="50" spans="1:137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</row>
    <row r="51" spans="1:137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</row>
    <row r="52" spans="1:137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</row>
    <row r="53" spans="1:137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</row>
    <row r="54" spans="1:137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</row>
    <row r="55" spans="1:137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</row>
    <row r="56" spans="1:137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</row>
    <row r="57" spans="1:137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</row>
    <row r="58" spans="1:137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</row>
    <row r="59" spans="1:137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</row>
    <row r="60" spans="2:137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</row>
    <row r="61" spans="2:53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2:53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2:53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2:53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2:53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2:53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2:53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2:53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</sheetData>
  <sheetProtection/>
  <dataValidations count="4">
    <dataValidation type="decimal" showErrorMessage="1" errorTitle="Solussa on kaava" error="Sisältöä ei saa muuttaa!" sqref="C35:AP35">
      <formula1>SUM(C31:C34)</formula1>
      <formula2>SUM(C31:C34)</formula2>
    </dataValidation>
    <dataValidation type="decimal" showErrorMessage="1" errorTitle="Solussa on kaava" error="Sisältöä ei saa muuttaa!" sqref="C33:AP33 C31:AP31">
      <formula1>C7+C14+C21</formula1>
      <formula2>C7+C14+C21</formula2>
    </dataValidation>
    <dataValidation type="decimal" showErrorMessage="1" errorTitle="Solussa on kaava" error="Sisältöä ei saa muuttaa!" sqref="C34:AP34">
      <formula1>C8+C15+C22+C27</formula1>
      <formula2>C8+C15+C22+C27</formula2>
    </dataValidation>
    <dataValidation type="decimal" showErrorMessage="1" errorTitle="Solussa on kaava" error="Sisältöä ei saa muuttaa!" sqref="C32:AP32">
      <formula1>C6+C13+C20+C26</formula1>
      <formula2>C6+C13+C20+C26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C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customWidth="1"/>
    <col min="15" max="15" width="10.28125" style="0" customWidth="1"/>
    <col min="16" max="16" width="8.710937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  <col min="42" max="42" width="12.57421875" style="0" customWidth="1"/>
  </cols>
  <sheetData>
    <row r="1" spans="1:42" ht="12.75">
      <c r="A1" s="4" t="s">
        <v>54</v>
      </c>
      <c r="B1" s="5"/>
      <c r="C1" s="11" t="s">
        <v>55</v>
      </c>
      <c r="D1" s="12"/>
      <c r="E1" s="12"/>
      <c r="F1" s="22"/>
      <c r="G1" s="11" t="s">
        <v>58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56</v>
      </c>
      <c r="X1" s="12"/>
      <c r="Y1" s="12"/>
      <c r="Z1" s="22"/>
      <c r="AA1" s="11" t="s">
        <v>35</v>
      </c>
      <c r="AB1" s="12"/>
      <c r="AC1" s="12"/>
      <c r="AD1" s="22"/>
      <c r="AE1" s="11" t="s">
        <v>57</v>
      </c>
      <c r="AF1" s="12"/>
      <c r="AG1" s="12"/>
      <c r="AH1" s="22"/>
      <c r="AI1" s="11" t="s">
        <v>42</v>
      </c>
      <c r="AJ1" s="12"/>
      <c r="AK1" s="12"/>
      <c r="AL1" s="22"/>
      <c r="AM1" s="11" t="s">
        <v>1</v>
      </c>
      <c r="AN1" s="12"/>
      <c r="AO1" s="12"/>
      <c r="AP1" s="22"/>
    </row>
    <row r="2" spans="1:133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</row>
    <row r="3" spans="1:133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</row>
    <row r="4" spans="1:133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19"/>
      <c r="AN4" s="19"/>
      <c r="AO4" s="19"/>
      <c r="AP4" s="14"/>
      <c r="AQ4" s="20"/>
      <c r="AR4" s="20"/>
      <c r="AS4" s="20"/>
      <c r="AT4" s="20"/>
      <c r="AU4" s="20"/>
      <c r="AV4" s="20"/>
      <c r="AW4" s="20"/>
      <c r="AX4" s="20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</row>
    <row r="5" spans="1:133" ht="12.75" customHeight="1">
      <c r="A5" s="1"/>
      <c r="B5" s="10" t="s">
        <v>15</v>
      </c>
      <c r="C5" s="19">
        <v>6516</v>
      </c>
      <c r="D5" s="19">
        <v>10731.175459999999</v>
      </c>
      <c r="E5" s="19">
        <v>89802.51079</v>
      </c>
      <c r="F5" s="14"/>
      <c r="G5" s="19">
        <v>926</v>
      </c>
      <c r="H5" s="19">
        <v>780.9976499999999</v>
      </c>
      <c r="I5" s="19">
        <v>17395.229180000002</v>
      </c>
      <c r="J5" s="14"/>
      <c r="K5" s="19">
        <v>0</v>
      </c>
      <c r="L5" s="19">
        <v>0</v>
      </c>
      <c r="M5" s="19">
        <v>0</v>
      </c>
      <c r="N5" s="14"/>
      <c r="O5" s="19">
        <v>154</v>
      </c>
      <c r="P5" s="19">
        <v>26</v>
      </c>
      <c r="Q5" s="19">
        <v>2732</v>
      </c>
      <c r="R5" s="14"/>
      <c r="S5" s="19">
        <v>598</v>
      </c>
      <c r="T5" s="19">
        <v>237</v>
      </c>
      <c r="U5" s="19">
        <v>8124</v>
      </c>
      <c r="V5" s="14"/>
      <c r="W5" s="19">
        <v>103</v>
      </c>
      <c r="X5" s="19">
        <v>226</v>
      </c>
      <c r="Y5" s="19">
        <v>696</v>
      </c>
      <c r="Z5" s="14"/>
      <c r="AA5" s="19">
        <v>3422</v>
      </c>
      <c r="AB5" s="19">
        <v>149</v>
      </c>
      <c r="AC5" s="19">
        <v>116515</v>
      </c>
      <c r="AD5" s="14"/>
      <c r="AE5" s="19">
        <v>486</v>
      </c>
      <c r="AF5" s="19">
        <v>411.84</v>
      </c>
      <c r="AG5" s="19">
        <v>7739.14</v>
      </c>
      <c r="AH5" s="14"/>
      <c r="AI5" s="19">
        <v>62</v>
      </c>
      <c r="AJ5" s="19">
        <v>20.4</v>
      </c>
      <c r="AK5" s="19">
        <v>1040.196</v>
      </c>
      <c r="AL5" s="14"/>
      <c r="AM5" s="19">
        <v>12267</v>
      </c>
      <c r="AN5" s="19">
        <v>12582.413109999998</v>
      </c>
      <c r="AO5" s="19">
        <v>244044.07597</v>
      </c>
      <c r="AP5" s="1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</row>
    <row r="6" spans="1:133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2</v>
      </c>
      <c r="H6" s="19">
        <v>0</v>
      </c>
      <c r="I6" s="19">
        <v>58</v>
      </c>
      <c r="J6" s="14"/>
      <c r="K6" s="19">
        <v>0</v>
      </c>
      <c r="L6" s="19">
        <v>0</v>
      </c>
      <c r="M6" s="19">
        <v>0</v>
      </c>
      <c r="N6" s="14"/>
      <c r="O6" s="19">
        <v>8</v>
      </c>
      <c r="P6" s="19">
        <v>17</v>
      </c>
      <c r="Q6" s="19">
        <v>0</v>
      </c>
      <c r="R6" s="14"/>
      <c r="S6" s="19">
        <v>1</v>
      </c>
      <c r="T6" s="19">
        <v>0</v>
      </c>
      <c r="U6" s="19">
        <v>4</v>
      </c>
      <c r="V6" s="14"/>
      <c r="W6" s="19">
        <v>15</v>
      </c>
      <c r="X6" s="19">
        <v>93</v>
      </c>
      <c r="Y6" s="19">
        <v>620</v>
      </c>
      <c r="Z6" s="14"/>
      <c r="AA6" s="19">
        <v>0</v>
      </c>
      <c r="AB6" s="19">
        <v>0</v>
      </c>
      <c r="AC6" s="19">
        <v>0</v>
      </c>
      <c r="AD6" s="14"/>
      <c r="AE6" s="19">
        <v>11</v>
      </c>
      <c r="AF6" s="19">
        <v>2.4</v>
      </c>
      <c r="AG6" s="19">
        <v>2190.23</v>
      </c>
      <c r="AH6" s="14"/>
      <c r="AI6" s="19">
        <v>6</v>
      </c>
      <c r="AJ6" s="19">
        <v>12</v>
      </c>
      <c r="AK6" s="19">
        <v>301</v>
      </c>
      <c r="AL6" s="14"/>
      <c r="AM6" s="19">
        <v>43</v>
      </c>
      <c r="AN6" s="19">
        <v>124.4</v>
      </c>
      <c r="AO6" s="19">
        <v>3173.23</v>
      </c>
      <c r="AP6" s="1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</row>
    <row r="7" spans="1:133" ht="12.75" customHeight="1">
      <c r="A7" s="1"/>
      <c r="B7" s="8" t="s">
        <v>17</v>
      </c>
      <c r="C7" s="19">
        <v>7022</v>
      </c>
      <c r="D7" s="19">
        <v>16426.48266</v>
      </c>
      <c r="E7" s="19">
        <v>74665.02908000001</v>
      </c>
      <c r="F7" s="14"/>
      <c r="G7" s="19">
        <v>1422</v>
      </c>
      <c r="H7" s="19">
        <v>5187.299769999999</v>
      </c>
      <c r="I7" s="19">
        <v>19579.54953</v>
      </c>
      <c r="J7" s="14"/>
      <c r="K7" s="19">
        <v>59</v>
      </c>
      <c r="L7" s="19">
        <v>25.4</v>
      </c>
      <c r="M7" s="19">
        <v>963</v>
      </c>
      <c r="N7" s="14"/>
      <c r="O7" s="19">
        <v>4396</v>
      </c>
      <c r="P7" s="19">
        <v>565</v>
      </c>
      <c r="Q7" s="19">
        <v>76597</v>
      </c>
      <c r="R7" s="14"/>
      <c r="S7" s="19">
        <v>1927</v>
      </c>
      <c r="T7" s="19">
        <v>1518</v>
      </c>
      <c r="U7" s="19">
        <v>4431</v>
      </c>
      <c r="V7" s="14"/>
      <c r="W7" s="19">
        <v>151</v>
      </c>
      <c r="X7" s="19">
        <v>213</v>
      </c>
      <c r="Y7" s="19">
        <v>2057</v>
      </c>
      <c r="Z7" s="14"/>
      <c r="AA7" s="19">
        <v>3576</v>
      </c>
      <c r="AB7" s="19">
        <v>302</v>
      </c>
      <c r="AC7" s="19">
        <v>124534</v>
      </c>
      <c r="AD7" s="14"/>
      <c r="AE7" s="19">
        <v>430</v>
      </c>
      <c r="AF7" s="19">
        <v>378.41</v>
      </c>
      <c r="AG7" s="19">
        <v>7080.971</v>
      </c>
      <c r="AH7" s="14"/>
      <c r="AI7" s="19">
        <v>954</v>
      </c>
      <c r="AJ7" s="19">
        <v>555</v>
      </c>
      <c r="AK7" s="19">
        <v>24481</v>
      </c>
      <c r="AL7" s="14"/>
      <c r="AM7" s="19">
        <v>19937</v>
      </c>
      <c r="AN7" s="19">
        <v>25170.59243</v>
      </c>
      <c r="AO7" s="19">
        <v>334388.54961000005</v>
      </c>
      <c r="AP7" s="14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</row>
    <row r="8" spans="1:133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5</v>
      </c>
      <c r="H8" s="15">
        <v>0</v>
      </c>
      <c r="I8" s="15">
        <v>452.654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7</v>
      </c>
      <c r="T8" s="15">
        <v>7</v>
      </c>
      <c r="U8" s="15">
        <v>51</v>
      </c>
      <c r="V8" s="16"/>
      <c r="W8" s="15">
        <v>3</v>
      </c>
      <c r="X8" s="15">
        <v>16</v>
      </c>
      <c r="Y8" s="15">
        <v>44</v>
      </c>
      <c r="Z8" s="16"/>
      <c r="AA8" s="15">
        <v>48</v>
      </c>
      <c r="AB8" s="15">
        <v>28</v>
      </c>
      <c r="AC8" s="15">
        <v>48</v>
      </c>
      <c r="AD8" s="16"/>
      <c r="AE8" s="15">
        <v>8</v>
      </c>
      <c r="AF8" s="15">
        <v>59.9</v>
      </c>
      <c r="AG8" s="15">
        <v>234</v>
      </c>
      <c r="AH8" s="16"/>
      <c r="AI8" s="15">
        <v>0</v>
      </c>
      <c r="AJ8" s="15">
        <v>0</v>
      </c>
      <c r="AK8" s="15">
        <v>0</v>
      </c>
      <c r="AL8" s="16"/>
      <c r="AM8" s="15">
        <v>71</v>
      </c>
      <c r="AN8" s="15">
        <v>110.9</v>
      </c>
      <c r="AO8" s="15">
        <v>829.654</v>
      </c>
      <c r="AP8" s="16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</row>
    <row r="9" spans="1:133" ht="12.75" customHeight="1">
      <c r="A9" s="2"/>
      <c r="B9" s="9" t="s">
        <v>1</v>
      </c>
      <c r="C9" s="19">
        <v>13538</v>
      </c>
      <c r="D9" s="19">
        <v>27157.65812</v>
      </c>
      <c r="E9" s="19">
        <v>164467.53987</v>
      </c>
      <c r="F9" s="14"/>
      <c r="G9" s="19">
        <v>2355</v>
      </c>
      <c r="H9" s="19">
        <v>5968.297419999999</v>
      </c>
      <c r="I9" s="19">
        <v>37485.43271</v>
      </c>
      <c r="J9" s="14"/>
      <c r="K9" s="19">
        <v>59</v>
      </c>
      <c r="L9" s="19">
        <v>25.4</v>
      </c>
      <c r="M9" s="19">
        <v>963</v>
      </c>
      <c r="N9" s="14"/>
      <c r="O9" s="19">
        <v>4558</v>
      </c>
      <c r="P9" s="19">
        <v>608</v>
      </c>
      <c r="Q9" s="19">
        <v>79329</v>
      </c>
      <c r="R9" s="14"/>
      <c r="S9" s="19">
        <v>2533</v>
      </c>
      <c r="T9" s="19">
        <v>1762</v>
      </c>
      <c r="U9" s="19">
        <v>12610</v>
      </c>
      <c r="V9" s="14"/>
      <c r="W9" s="19">
        <v>272</v>
      </c>
      <c r="X9" s="19">
        <v>548</v>
      </c>
      <c r="Y9" s="19">
        <v>3417</v>
      </c>
      <c r="Z9" s="14"/>
      <c r="AA9" s="19">
        <v>7046</v>
      </c>
      <c r="AB9" s="19">
        <v>479</v>
      </c>
      <c r="AC9" s="19">
        <v>241097</v>
      </c>
      <c r="AD9" s="14"/>
      <c r="AE9" s="19">
        <v>935</v>
      </c>
      <c r="AF9" s="19">
        <v>852.55</v>
      </c>
      <c r="AG9" s="19">
        <v>17244.341</v>
      </c>
      <c r="AH9" s="14"/>
      <c r="AI9" s="19">
        <v>1022</v>
      </c>
      <c r="AJ9" s="19">
        <v>587.4</v>
      </c>
      <c r="AK9" s="19">
        <v>25822.196</v>
      </c>
      <c r="AL9" s="14"/>
      <c r="AM9" s="19">
        <v>32318</v>
      </c>
      <c r="AN9" s="19">
        <v>37988.30554</v>
      </c>
      <c r="AO9" s="19">
        <v>582435.5095800001</v>
      </c>
      <c r="AP9" s="14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</row>
    <row r="10" spans="1:133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9"/>
      <c r="AU10" s="19"/>
      <c r="AV10" s="19"/>
      <c r="AW10" s="19"/>
      <c r="AX10" s="19"/>
      <c r="AY10" s="19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</row>
    <row r="11" spans="1:133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9"/>
      <c r="AU11" s="19"/>
      <c r="AV11" s="19"/>
      <c r="AW11" s="19"/>
      <c r="AX11" s="19"/>
      <c r="AY11" s="19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</row>
    <row r="12" spans="1:133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89</v>
      </c>
      <c r="H12" s="19">
        <v>0</v>
      </c>
      <c r="I12" s="19">
        <v>831.6238800000001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89</v>
      </c>
      <c r="AN12" s="19">
        <v>0</v>
      </c>
      <c r="AO12" s="19">
        <v>831.6238800000001</v>
      </c>
      <c r="AP12" s="14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</row>
    <row r="13" spans="1:133" ht="12.75" customHeight="1">
      <c r="A13" s="1"/>
      <c r="B13" s="10" t="s">
        <v>16</v>
      </c>
      <c r="C13" s="19">
        <v>14</v>
      </c>
      <c r="D13" s="19">
        <v>0</v>
      </c>
      <c r="E13" s="19">
        <v>1849</v>
      </c>
      <c r="F13" s="14"/>
      <c r="G13" s="19">
        <v>0</v>
      </c>
      <c r="H13" s="19">
        <v>0</v>
      </c>
      <c r="I13" s="19">
        <v>0</v>
      </c>
      <c r="J13" s="14"/>
      <c r="K13" s="19">
        <v>0</v>
      </c>
      <c r="L13" s="19">
        <v>0</v>
      </c>
      <c r="M13" s="19">
        <v>0</v>
      </c>
      <c r="N13" s="14"/>
      <c r="O13" s="19">
        <v>3</v>
      </c>
      <c r="P13" s="19">
        <v>0</v>
      </c>
      <c r="Q13" s="19">
        <v>595</v>
      </c>
      <c r="R13" s="14"/>
      <c r="S13" s="19">
        <v>0</v>
      </c>
      <c r="T13" s="19">
        <v>0</v>
      </c>
      <c r="U13" s="19">
        <v>0</v>
      </c>
      <c r="V13" s="14"/>
      <c r="W13" s="19">
        <v>5</v>
      </c>
      <c r="X13" s="19">
        <v>0</v>
      </c>
      <c r="Y13" s="19">
        <v>559</v>
      </c>
      <c r="Z13" s="14"/>
      <c r="AA13" s="19">
        <v>13</v>
      </c>
      <c r="AB13" s="19">
        <v>0</v>
      </c>
      <c r="AC13" s="19">
        <v>4210</v>
      </c>
      <c r="AD13" s="14"/>
      <c r="AE13" s="19">
        <v>2</v>
      </c>
      <c r="AF13" s="19">
        <v>0</v>
      </c>
      <c r="AG13" s="19">
        <v>1400</v>
      </c>
      <c r="AH13" s="14"/>
      <c r="AI13" s="19">
        <v>3</v>
      </c>
      <c r="AJ13" s="19">
        <v>0</v>
      </c>
      <c r="AK13" s="19">
        <v>250</v>
      </c>
      <c r="AL13" s="14"/>
      <c r="AM13" s="19">
        <v>40</v>
      </c>
      <c r="AN13" s="19">
        <v>0</v>
      </c>
      <c r="AO13" s="19">
        <v>8863</v>
      </c>
      <c r="AP13" s="14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</row>
    <row r="14" spans="1:133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</row>
    <row r="15" spans="1:133" ht="12.75" customHeight="1">
      <c r="A15" s="1"/>
      <c r="B15" s="8" t="s">
        <v>18</v>
      </c>
      <c r="C15" s="15">
        <v>11</v>
      </c>
      <c r="D15" s="15">
        <v>0</v>
      </c>
      <c r="E15" s="15">
        <v>1661</v>
      </c>
      <c r="F15" s="16"/>
      <c r="G15" s="15">
        <v>0</v>
      </c>
      <c r="H15" s="15">
        <v>0</v>
      </c>
      <c r="I15" s="15">
        <v>0</v>
      </c>
      <c r="J15" s="16"/>
      <c r="K15" s="15">
        <v>0</v>
      </c>
      <c r="L15" s="15">
        <v>0</v>
      </c>
      <c r="M15" s="15">
        <v>0</v>
      </c>
      <c r="N15" s="16"/>
      <c r="O15" s="15">
        <v>8</v>
      </c>
      <c r="P15" s="15">
        <v>0</v>
      </c>
      <c r="Q15" s="15">
        <v>1827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19</v>
      </c>
      <c r="AN15" s="15">
        <v>0</v>
      </c>
      <c r="AO15" s="15">
        <v>3488</v>
      </c>
      <c r="AP15" s="16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</row>
    <row r="16" spans="1:133" ht="12.75" customHeight="1">
      <c r="A16" s="1"/>
      <c r="B16" s="9" t="s">
        <v>1</v>
      </c>
      <c r="C16" s="19">
        <v>25</v>
      </c>
      <c r="D16" s="19">
        <v>0</v>
      </c>
      <c r="E16" s="19">
        <v>3510</v>
      </c>
      <c r="F16" s="14"/>
      <c r="G16" s="19">
        <v>89</v>
      </c>
      <c r="H16" s="19">
        <v>0</v>
      </c>
      <c r="I16" s="19">
        <v>831.6238800000001</v>
      </c>
      <c r="J16" s="14"/>
      <c r="K16" s="19">
        <v>0</v>
      </c>
      <c r="L16" s="19">
        <v>0</v>
      </c>
      <c r="M16" s="19">
        <v>0</v>
      </c>
      <c r="N16" s="14"/>
      <c r="O16" s="19">
        <v>11</v>
      </c>
      <c r="P16" s="19">
        <v>0</v>
      </c>
      <c r="Q16" s="19">
        <v>2422</v>
      </c>
      <c r="R16" s="14"/>
      <c r="S16" s="19">
        <v>0</v>
      </c>
      <c r="T16" s="19">
        <v>0</v>
      </c>
      <c r="U16" s="19">
        <v>0</v>
      </c>
      <c r="V16" s="14"/>
      <c r="W16" s="19">
        <v>5</v>
      </c>
      <c r="X16" s="19">
        <v>0</v>
      </c>
      <c r="Y16" s="19">
        <v>559</v>
      </c>
      <c r="Z16" s="14"/>
      <c r="AA16" s="19">
        <v>13</v>
      </c>
      <c r="AB16" s="19">
        <v>0</v>
      </c>
      <c r="AC16" s="19">
        <v>4210</v>
      </c>
      <c r="AD16" s="14"/>
      <c r="AE16" s="19">
        <v>2</v>
      </c>
      <c r="AF16" s="19">
        <v>0</v>
      </c>
      <c r="AG16" s="19">
        <v>1400</v>
      </c>
      <c r="AH16" s="14"/>
      <c r="AI16" s="19">
        <v>3</v>
      </c>
      <c r="AJ16" s="19">
        <v>0</v>
      </c>
      <c r="AK16" s="19">
        <v>250</v>
      </c>
      <c r="AL16" s="14"/>
      <c r="AM16" s="19">
        <v>148</v>
      </c>
      <c r="AN16" s="19">
        <v>0</v>
      </c>
      <c r="AO16" s="19">
        <v>13182.62388</v>
      </c>
      <c r="AP16" s="14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</row>
    <row r="17" spans="1:133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9"/>
      <c r="AU17" s="19"/>
      <c r="AV17" s="19"/>
      <c r="AW17" s="19"/>
      <c r="AX17" s="19"/>
      <c r="AY17" s="19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</row>
    <row r="18" spans="1:133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9"/>
      <c r="AU18" s="19"/>
      <c r="AV18" s="19"/>
      <c r="AW18" s="19"/>
      <c r="AX18" s="19"/>
      <c r="AY18" s="19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</row>
    <row r="19" spans="1:133" ht="12.75" customHeight="1">
      <c r="A19" s="2"/>
      <c r="B19" s="10" t="s">
        <v>15</v>
      </c>
      <c r="C19" s="19">
        <v>1804</v>
      </c>
      <c r="D19" s="19">
        <v>1529.6504000000002</v>
      </c>
      <c r="E19" s="19">
        <v>0</v>
      </c>
      <c r="F19" s="14"/>
      <c r="G19" s="19">
        <v>139</v>
      </c>
      <c r="H19" s="19">
        <v>1088.79239</v>
      </c>
      <c r="I19" s="19">
        <v>0</v>
      </c>
      <c r="J19" s="14"/>
      <c r="K19" s="19">
        <v>0</v>
      </c>
      <c r="L19" s="19">
        <v>0</v>
      </c>
      <c r="M19" s="19">
        <v>0</v>
      </c>
      <c r="N19" s="14"/>
      <c r="O19" s="19">
        <v>32</v>
      </c>
      <c r="P19" s="19">
        <v>59</v>
      </c>
      <c r="Q19" s="19">
        <v>56</v>
      </c>
      <c r="R19" s="14"/>
      <c r="S19" s="19">
        <v>191</v>
      </c>
      <c r="T19" s="19">
        <v>277</v>
      </c>
      <c r="U19" s="19">
        <v>51</v>
      </c>
      <c r="V19" s="14"/>
      <c r="W19" s="19">
        <v>0</v>
      </c>
      <c r="X19" s="19">
        <v>1</v>
      </c>
      <c r="Y19" s="19">
        <v>0</v>
      </c>
      <c r="Z19" s="14"/>
      <c r="AA19" s="19">
        <v>512</v>
      </c>
      <c r="AB19" s="19">
        <v>765</v>
      </c>
      <c r="AC19" s="19">
        <v>421</v>
      </c>
      <c r="AD19" s="14"/>
      <c r="AE19" s="19">
        <v>99</v>
      </c>
      <c r="AF19" s="19">
        <v>144.14</v>
      </c>
      <c r="AG19" s="19">
        <v>12.12</v>
      </c>
      <c r="AH19" s="14"/>
      <c r="AI19" s="19">
        <v>81</v>
      </c>
      <c r="AJ19" s="19">
        <v>136.348</v>
      </c>
      <c r="AK19" s="19">
        <v>3.5</v>
      </c>
      <c r="AL19" s="14"/>
      <c r="AM19" s="19">
        <v>2858</v>
      </c>
      <c r="AN19" s="19">
        <v>4000.93079</v>
      </c>
      <c r="AO19" s="19">
        <v>543.62</v>
      </c>
      <c r="AP19" s="14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</row>
    <row r="20" spans="1:133" ht="12.75" customHeight="1">
      <c r="A20" s="1"/>
      <c r="B20" s="10" t="s">
        <v>16</v>
      </c>
      <c r="C20" s="19">
        <v>172</v>
      </c>
      <c r="D20" s="19">
        <v>439.11805999999996</v>
      </c>
      <c r="E20" s="19">
        <v>0</v>
      </c>
      <c r="F20" s="14"/>
      <c r="G20" s="19">
        <v>141</v>
      </c>
      <c r="H20" s="19">
        <v>1428.7130800000002</v>
      </c>
      <c r="I20" s="19">
        <v>3.5</v>
      </c>
      <c r="J20" s="14"/>
      <c r="K20" s="19">
        <v>0</v>
      </c>
      <c r="L20" s="19">
        <v>0</v>
      </c>
      <c r="M20" s="19">
        <v>0</v>
      </c>
      <c r="N20" s="14"/>
      <c r="O20" s="19">
        <v>33</v>
      </c>
      <c r="P20" s="19">
        <v>210</v>
      </c>
      <c r="Q20" s="19">
        <v>137</v>
      </c>
      <c r="R20" s="14"/>
      <c r="S20" s="19">
        <v>88</v>
      </c>
      <c r="T20" s="19">
        <v>423</v>
      </c>
      <c r="U20" s="19">
        <v>16</v>
      </c>
      <c r="V20" s="14"/>
      <c r="W20" s="19">
        <v>0</v>
      </c>
      <c r="X20" s="19">
        <v>0</v>
      </c>
      <c r="Y20" s="19">
        <v>0</v>
      </c>
      <c r="Z20" s="14"/>
      <c r="AA20" s="19">
        <v>143</v>
      </c>
      <c r="AB20" s="19">
        <v>451</v>
      </c>
      <c r="AC20" s="19">
        <v>38</v>
      </c>
      <c r="AD20" s="14"/>
      <c r="AE20" s="19">
        <v>42</v>
      </c>
      <c r="AF20" s="19">
        <v>164.74</v>
      </c>
      <c r="AG20" s="19">
        <v>0</v>
      </c>
      <c r="AH20" s="14"/>
      <c r="AI20" s="19">
        <v>120</v>
      </c>
      <c r="AJ20" s="19">
        <v>477.00900000000007</v>
      </c>
      <c r="AK20" s="19">
        <v>33.753</v>
      </c>
      <c r="AL20" s="14"/>
      <c r="AM20" s="19">
        <v>739</v>
      </c>
      <c r="AN20" s="19">
        <v>3593.58014</v>
      </c>
      <c r="AO20" s="19">
        <v>228.253</v>
      </c>
      <c r="AP20" s="14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</row>
    <row r="21" spans="1:133" ht="12.75" customHeight="1">
      <c r="A21" s="1"/>
      <c r="B21" s="8" t="s">
        <v>17</v>
      </c>
      <c r="C21" s="19">
        <v>4716</v>
      </c>
      <c r="D21" s="19">
        <v>3432.23823</v>
      </c>
      <c r="E21" s="19">
        <v>0</v>
      </c>
      <c r="F21" s="14"/>
      <c r="G21" s="19">
        <v>1263</v>
      </c>
      <c r="H21" s="19">
        <v>1145.16533</v>
      </c>
      <c r="I21" s="19">
        <v>0</v>
      </c>
      <c r="J21" s="14"/>
      <c r="K21" s="19">
        <v>72</v>
      </c>
      <c r="L21" s="19">
        <v>66</v>
      </c>
      <c r="M21" s="19">
        <v>61</v>
      </c>
      <c r="N21" s="14"/>
      <c r="O21" s="19">
        <v>4608</v>
      </c>
      <c r="P21" s="19">
        <v>4500</v>
      </c>
      <c r="Q21" s="19">
        <v>1061</v>
      </c>
      <c r="R21" s="14"/>
      <c r="S21" s="19">
        <v>1525</v>
      </c>
      <c r="T21" s="19">
        <v>1259</v>
      </c>
      <c r="U21" s="19">
        <v>73</v>
      </c>
      <c r="V21" s="14"/>
      <c r="W21" s="19">
        <v>80</v>
      </c>
      <c r="X21" s="19">
        <v>563</v>
      </c>
      <c r="Y21" s="19">
        <v>0</v>
      </c>
      <c r="Z21" s="14"/>
      <c r="AA21" s="19">
        <v>4368</v>
      </c>
      <c r="AB21" s="19">
        <v>3502</v>
      </c>
      <c r="AC21" s="19">
        <v>1082</v>
      </c>
      <c r="AD21" s="14"/>
      <c r="AE21" s="19">
        <v>199</v>
      </c>
      <c r="AF21" s="19">
        <v>161.5600964630225</v>
      </c>
      <c r="AG21" s="19">
        <v>4.41</v>
      </c>
      <c r="AH21" s="14"/>
      <c r="AI21" s="19">
        <v>2078</v>
      </c>
      <c r="AJ21" s="19">
        <v>5293</v>
      </c>
      <c r="AK21" s="19">
        <v>1942</v>
      </c>
      <c r="AL21" s="14"/>
      <c r="AM21" s="19">
        <v>18909</v>
      </c>
      <c r="AN21" s="19">
        <v>19921.96365646302</v>
      </c>
      <c r="AO21" s="19">
        <v>4223.41</v>
      </c>
      <c r="AP21" s="14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</row>
    <row r="22" spans="1:133" ht="12.75" customHeight="1">
      <c r="A22" s="1"/>
      <c r="B22" s="9" t="s">
        <v>18</v>
      </c>
      <c r="C22" s="15">
        <v>376</v>
      </c>
      <c r="D22" s="15">
        <v>692.8845800000001</v>
      </c>
      <c r="E22" s="15">
        <v>0</v>
      </c>
      <c r="F22" s="16"/>
      <c r="G22" s="15">
        <v>755</v>
      </c>
      <c r="H22" s="15">
        <v>1920.59787</v>
      </c>
      <c r="I22" s="15">
        <v>0</v>
      </c>
      <c r="J22" s="16"/>
      <c r="K22" s="15">
        <v>36</v>
      </c>
      <c r="L22" s="15">
        <v>135</v>
      </c>
      <c r="M22" s="15">
        <v>13</v>
      </c>
      <c r="N22" s="16"/>
      <c r="O22" s="15">
        <v>746</v>
      </c>
      <c r="P22" s="15">
        <v>3368</v>
      </c>
      <c r="Q22" s="15">
        <v>1162</v>
      </c>
      <c r="R22" s="16"/>
      <c r="S22" s="15">
        <v>219</v>
      </c>
      <c r="T22" s="15">
        <v>592</v>
      </c>
      <c r="U22" s="15">
        <v>16</v>
      </c>
      <c r="V22" s="16"/>
      <c r="W22" s="15">
        <v>143</v>
      </c>
      <c r="X22" s="15">
        <v>478</v>
      </c>
      <c r="Y22" s="15">
        <v>0</v>
      </c>
      <c r="Z22" s="16"/>
      <c r="AA22" s="15">
        <v>480</v>
      </c>
      <c r="AB22" s="15">
        <v>869</v>
      </c>
      <c r="AC22" s="15">
        <v>51</v>
      </c>
      <c r="AD22" s="16"/>
      <c r="AE22" s="15">
        <v>44</v>
      </c>
      <c r="AF22" s="15">
        <v>180.63</v>
      </c>
      <c r="AG22" s="15">
        <v>0</v>
      </c>
      <c r="AH22" s="16"/>
      <c r="AI22" s="15">
        <v>808</v>
      </c>
      <c r="AJ22" s="15">
        <v>3308</v>
      </c>
      <c r="AK22" s="15">
        <v>1906</v>
      </c>
      <c r="AL22" s="16"/>
      <c r="AM22" s="15">
        <v>3607</v>
      </c>
      <c r="AN22" s="15">
        <v>11544.11245</v>
      </c>
      <c r="AO22" s="15">
        <v>3148</v>
      </c>
      <c r="AP22" s="16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</row>
    <row r="23" spans="1:133" ht="12.75" customHeight="1">
      <c r="A23" s="1"/>
      <c r="B23" s="9" t="s">
        <v>1</v>
      </c>
      <c r="C23" s="19">
        <v>7068</v>
      </c>
      <c r="D23" s="19">
        <v>6093.89127</v>
      </c>
      <c r="E23" s="19">
        <v>0</v>
      </c>
      <c r="F23" s="14"/>
      <c r="G23" s="19">
        <v>2298</v>
      </c>
      <c r="H23" s="19">
        <v>5583.2686699999995</v>
      </c>
      <c r="I23" s="19">
        <v>3.5</v>
      </c>
      <c r="J23" s="14"/>
      <c r="K23" s="19">
        <v>108</v>
      </c>
      <c r="L23" s="19">
        <v>201</v>
      </c>
      <c r="M23" s="19">
        <v>74</v>
      </c>
      <c r="N23" s="14"/>
      <c r="O23" s="19">
        <v>5419</v>
      </c>
      <c r="P23" s="19">
        <v>8137</v>
      </c>
      <c r="Q23" s="19">
        <v>2416</v>
      </c>
      <c r="R23" s="14"/>
      <c r="S23" s="19">
        <v>2023</v>
      </c>
      <c r="T23" s="19">
        <v>2551</v>
      </c>
      <c r="U23" s="19">
        <v>156</v>
      </c>
      <c r="V23" s="14"/>
      <c r="W23" s="19">
        <v>223</v>
      </c>
      <c r="X23" s="19">
        <v>1042</v>
      </c>
      <c r="Y23" s="19">
        <v>0</v>
      </c>
      <c r="Z23" s="14"/>
      <c r="AA23" s="19">
        <v>5503</v>
      </c>
      <c r="AB23" s="19">
        <v>5587</v>
      </c>
      <c r="AC23" s="19">
        <v>1592</v>
      </c>
      <c r="AD23" s="14"/>
      <c r="AE23" s="19">
        <v>384</v>
      </c>
      <c r="AF23" s="19">
        <v>651.0700964630225</v>
      </c>
      <c r="AG23" s="19">
        <v>16.53</v>
      </c>
      <c r="AH23" s="14"/>
      <c r="AI23" s="19">
        <v>3087</v>
      </c>
      <c r="AJ23" s="19">
        <v>9214.357</v>
      </c>
      <c r="AK23" s="19">
        <v>3885.253</v>
      </c>
      <c r="AL23" s="14"/>
      <c r="AM23" s="19">
        <v>26113</v>
      </c>
      <c r="AN23" s="19">
        <v>39060.587036463025</v>
      </c>
      <c r="AO23" s="19">
        <v>8143.282999999999</v>
      </c>
      <c r="AP23" s="14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</row>
    <row r="24" spans="1:133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9"/>
      <c r="AU24" s="19"/>
      <c r="AV24" s="19"/>
      <c r="AW24" s="19"/>
      <c r="AX24" s="19"/>
      <c r="AY24" s="19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</row>
    <row r="25" spans="1:133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21"/>
      <c r="AN25" s="21"/>
      <c r="AO25" s="21"/>
      <c r="AP25" s="23"/>
      <c r="AQ25" s="19"/>
      <c r="AR25" s="19"/>
      <c r="AS25" s="19"/>
      <c r="AT25" s="19"/>
      <c r="AU25" s="19"/>
      <c r="AV25" s="19"/>
      <c r="AW25" s="19"/>
      <c r="AX25" s="19"/>
      <c r="AY25" s="19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</row>
    <row r="26" spans="1:133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20</v>
      </c>
      <c r="H26" s="21">
        <v>1622.545</v>
      </c>
      <c r="I26" s="21">
        <v>4888.49775</v>
      </c>
      <c r="J26" s="23">
        <v>2241.08298</v>
      </c>
      <c r="K26" s="21">
        <v>0</v>
      </c>
      <c r="L26" s="21">
        <v>0</v>
      </c>
      <c r="M26" s="21">
        <v>0</v>
      </c>
      <c r="N26" s="23">
        <v>0</v>
      </c>
      <c r="O26" s="21">
        <v>67</v>
      </c>
      <c r="P26" s="21">
        <v>4650</v>
      </c>
      <c r="Q26" s="19">
        <v>79857</v>
      </c>
      <c r="R26" s="23">
        <v>79360</v>
      </c>
      <c r="S26" s="19">
        <v>40</v>
      </c>
      <c r="T26" s="19">
        <v>1432.985</v>
      </c>
      <c r="U26" s="19">
        <v>9367</v>
      </c>
      <c r="V26" s="23">
        <v>9367</v>
      </c>
      <c r="W26" s="19">
        <v>0</v>
      </c>
      <c r="X26" s="19">
        <v>0</v>
      </c>
      <c r="Y26" s="19">
        <v>0</v>
      </c>
      <c r="Z26" s="23">
        <v>0</v>
      </c>
      <c r="AA26" s="19">
        <v>6</v>
      </c>
      <c r="AB26" s="19">
        <v>68</v>
      </c>
      <c r="AC26" s="19">
        <v>6</v>
      </c>
      <c r="AD26" s="23">
        <v>0</v>
      </c>
      <c r="AE26" s="19">
        <v>6</v>
      </c>
      <c r="AF26" s="19">
        <v>63.01045</v>
      </c>
      <c r="AG26" s="19">
        <v>143.2802</v>
      </c>
      <c r="AH26" s="23">
        <v>0</v>
      </c>
      <c r="AI26" s="19">
        <v>0</v>
      </c>
      <c r="AJ26" s="19">
        <v>0</v>
      </c>
      <c r="AK26" s="19">
        <v>0</v>
      </c>
      <c r="AL26" s="23">
        <v>0</v>
      </c>
      <c r="AM26" s="21">
        <v>139</v>
      </c>
      <c r="AN26" s="21">
        <v>7836.5404499999995</v>
      </c>
      <c r="AO26" s="21">
        <v>94261.77794999999</v>
      </c>
      <c r="AP26" s="23">
        <v>90968.08298</v>
      </c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</row>
    <row r="27" spans="1:133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9</v>
      </c>
      <c r="H27" s="15">
        <v>40.329299999999996</v>
      </c>
      <c r="I27" s="15">
        <v>3.414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58</v>
      </c>
      <c r="P27" s="15">
        <v>4036</v>
      </c>
      <c r="Q27" s="15">
        <v>80</v>
      </c>
      <c r="R27" s="16">
        <v>0</v>
      </c>
      <c r="S27" s="15">
        <v>13</v>
      </c>
      <c r="T27" s="15">
        <v>125</v>
      </c>
      <c r="U27" s="15">
        <v>0</v>
      </c>
      <c r="V27" s="16">
        <v>0</v>
      </c>
      <c r="W27" s="15">
        <v>28</v>
      </c>
      <c r="X27" s="15">
        <v>475</v>
      </c>
      <c r="Y27" s="15">
        <v>0</v>
      </c>
      <c r="Z27" s="16">
        <v>0</v>
      </c>
      <c r="AA27" s="15">
        <v>31</v>
      </c>
      <c r="AB27" s="15">
        <v>233</v>
      </c>
      <c r="AC27" s="15">
        <v>13</v>
      </c>
      <c r="AD27" s="16">
        <v>0</v>
      </c>
      <c r="AE27" s="15">
        <v>0</v>
      </c>
      <c r="AF27" s="15">
        <v>0</v>
      </c>
      <c r="AG27" s="15">
        <v>0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139</v>
      </c>
      <c r="AN27" s="15">
        <v>4909.329299999999</v>
      </c>
      <c r="AO27" s="15">
        <v>96.414</v>
      </c>
      <c r="AP27" s="16">
        <v>0</v>
      </c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</row>
    <row r="28" spans="1:133" ht="12.75" customHeight="1">
      <c r="A28" s="10"/>
      <c r="B28" s="10" t="s">
        <v>1</v>
      </c>
      <c r="C28" s="19">
        <v>0</v>
      </c>
      <c r="D28" s="19">
        <v>0</v>
      </c>
      <c r="E28" s="19">
        <v>0</v>
      </c>
      <c r="F28" s="14">
        <v>0</v>
      </c>
      <c r="G28" s="19">
        <v>29</v>
      </c>
      <c r="H28" s="19">
        <v>1662.8743000000002</v>
      </c>
      <c r="I28" s="19">
        <v>4891.91175</v>
      </c>
      <c r="J28" s="14">
        <v>2241.08298</v>
      </c>
      <c r="K28" s="19">
        <v>0</v>
      </c>
      <c r="L28" s="19">
        <v>0</v>
      </c>
      <c r="M28" s="19">
        <v>0</v>
      </c>
      <c r="N28" s="14">
        <v>0</v>
      </c>
      <c r="O28" s="19">
        <v>125</v>
      </c>
      <c r="P28" s="19">
        <v>8686</v>
      </c>
      <c r="Q28" s="19">
        <v>79937</v>
      </c>
      <c r="R28" s="14">
        <v>79360</v>
      </c>
      <c r="S28" s="19">
        <v>53</v>
      </c>
      <c r="T28" s="19">
        <v>1557.985</v>
      </c>
      <c r="U28" s="19">
        <v>9367</v>
      </c>
      <c r="V28" s="14">
        <v>9367</v>
      </c>
      <c r="W28" s="19">
        <v>28</v>
      </c>
      <c r="X28" s="19">
        <v>475</v>
      </c>
      <c r="Y28" s="19">
        <v>0</v>
      </c>
      <c r="Z28" s="14">
        <v>0</v>
      </c>
      <c r="AA28" s="19">
        <v>37</v>
      </c>
      <c r="AB28" s="19">
        <v>301</v>
      </c>
      <c r="AC28" s="19">
        <v>19</v>
      </c>
      <c r="AD28" s="14">
        <v>0</v>
      </c>
      <c r="AE28" s="19">
        <v>6</v>
      </c>
      <c r="AF28" s="19">
        <v>63.01045</v>
      </c>
      <c r="AG28" s="19">
        <v>143.2802</v>
      </c>
      <c r="AH28" s="14">
        <v>0</v>
      </c>
      <c r="AI28" s="19">
        <v>0</v>
      </c>
      <c r="AJ28" s="19">
        <v>0</v>
      </c>
      <c r="AK28" s="19">
        <v>0</v>
      </c>
      <c r="AL28" s="14">
        <v>0</v>
      </c>
      <c r="AM28" s="19">
        <v>278</v>
      </c>
      <c r="AN28" s="19">
        <v>12745.86975</v>
      </c>
      <c r="AO28" s="19">
        <v>94358.19195</v>
      </c>
      <c r="AP28" s="14">
        <v>90968.08298</v>
      </c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</row>
    <row r="29" spans="1:133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1"/>
      <c r="AN29" s="21"/>
      <c r="AO29" s="21"/>
      <c r="AP29" s="23"/>
      <c r="AQ29" s="25"/>
      <c r="AR29" s="25"/>
      <c r="AS29" s="25"/>
      <c r="AT29" s="25"/>
      <c r="AU29" s="19"/>
      <c r="AV29" s="19"/>
      <c r="AW29" s="19"/>
      <c r="AX29" s="19"/>
      <c r="AY29" s="19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</row>
    <row r="30" spans="1:133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1"/>
      <c r="AN30" s="21"/>
      <c r="AO30" s="21"/>
      <c r="AP30" s="23"/>
      <c r="AQ30" s="25"/>
      <c r="AR30" s="25"/>
      <c r="AS30" s="25"/>
      <c r="AT30" s="25"/>
      <c r="AU30" s="19"/>
      <c r="AV30" s="19"/>
      <c r="AW30" s="19"/>
      <c r="AX30" s="19"/>
      <c r="AY30" s="19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</row>
    <row r="31" spans="1:133" ht="12.75" customHeight="1">
      <c r="A31" s="10"/>
      <c r="B31" s="10" t="s">
        <v>15</v>
      </c>
      <c r="C31" s="19">
        <v>8320</v>
      </c>
      <c r="D31" s="19">
        <v>12260.825859999999</v>
      </c>
      <c r="E31" s="19">
        <v>89802.51079</v>
      </c>
      <c r="F31" s="14"/>
      <c r="G31" s="19">
        <v>1154</v>
      </c>
      <c r="H31" s="19">
        <v>1869.7900399999999</v>
      </c>
      <c r="I31" s="19">
        <v>18226.85306</v>
      </c>
      <c r="J31" s="14"/>
      <c r="K31" s="19">
        <v>0</v>
      </c>
      <c r="L31" s="19">
        <v>0</v>
      </c>
      <c r="M31" s="19">
        <v>0</v>
      </c>
      <c r="N31" s="14"/>
      <c r="O31" s="19">
        <v>186</v>
      </c>
      <c r="P31" s="19">
        <v>85</v>
      </c>
      <c r="Q31" s="19">
        <v>2788</v>
      </c>
      <c r="R31" s="14"/>
      <c r="S31" s="19">
        <v>789</v>
      </c>
      <c r="T31" s="19">
        <v>514</v>
      </c>
      <c r="U31" s="19">
        <v>8175</v>
      </c>
      <c r="V31" s="14"/>
      <c r="W31" s="19">
        <v>103</v>
      </c>
      <c r="X31" s="19">
        <v>227</v>
      </c>
      <c r="Y31" s="19">
        <v>696</v>
      </c>
      <c r="Z31" s="14"/>
      <c r="AA31" s="19">
        <v>3934</v>
      </c>
      <c r="AB31" s="19">
        <v>914</v>
      </c>
      <c r="AC31" s="19">
        <v>116936</v>
      </c>
      <c r="AD31" s="14"/>
      <c r="AE31" s="19">
        <v>585</v>
      </c>
      <c r="AF31" s="19">
        <v>555.98</v>
      </c>
      <c r="AG31" s="19">
        <v>7751.26</v>
      </c>
      <c r="AH31" s="14"/>
      <c r="AI31" s="19">
        <v>143</v>
      </c>
      <c r="AJ31" s="19">
        <v>156.74800000000002</v>
      </c>
      <c r="AK31" s="19">
        <v>1043.696</v>
      </c>
      <c r="AL31" s="14"/>
      <c r="AM31" s="19">
        <v>15214</v>
      </c>
      <c r="AN31" s="19">
        <v>16583.3439</v>
      </c>
      <c r="AO31" s="19">
        <v>245419.31985</v>
      </c>
      <c r="AP31" s="14"/>
      <c r="AQ31" s="25"/>
      <c r="AR31" s="25"/>
      <c r="AS31" s="25"/>
      <c r="AT31" s="25"/>
      <c r="AU31" s="19"/>
      <c r="AV31" s="19"/>
      <c r="AW31" s="19"/>
      <c r="AX31" s="19"/>
      <c r="AY31" s="19"/>
      <c r="AZ31" s="19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</row>
    <row r="32" spans="1:133" ht="12.75" customHeight="1">
      <c r="A32" s="10"/>
      <c r="B32" s="10" t="s">
        <v>16</v>
      </c>
      <c r="C32" s="19">
        <v>186</v>
      </c>
      <c r="D32" s="19">
        <v>439.11805999999996</v>
      </c>
      <c r="E32" s="19">
        <v>1849</v>
      </c>
      <c r="F32" s="14"/>
      <c r="G32" s="19">
        <v>163</v>
      </c>
      <c r="H32" s="19">
        <v>3051.2580800000005</v>
      </c>
      <c r="I32" s="19">
        <v>4949.99775</v>
      </c>
      <c r="J32" s="14"/>
      <c r="K32" s="19">
        <v>0</v>
      </c>
      <c r="L32" s="19">
        <v>0</v>
      </c>
      <c r="M32" s="19">
        <v>0</v>
      </c>
      <c r="N32" s="14"/>
      <c r="O32" s="19">
        <v>111</v>
      </c>
      <c r="P32" s="19">
        <v>4877</v>
      </c>
      <c r="Q32" s="19">
        <v>80589</v>
      </c>
      <c r="R32" s="14"/>
      <c r="S32" s="19">
        <v>129</v>
      </c>
      <c r="T32" s="19">
        <v>1855.985</v>
      </c>
      <c r="U32" s="19">
        <v>9387</v>
      </c>
      <c r="V32" s="14"/>
      <c r="W32" s="19">
        <v>20</v>
      </c>
      <c r="X32" s="19">
        <v>93</v>
      </c>
      <c r="Y32" s="19">
        <v>1179</v>
      </c>
      <c r="Z32" s="14"/>
      <c r="AA32" s="19">
        <v>162</v>
      </c>
      <c r="AB32" s="19">
        <v>519</v>
      </c>
      <c r="AC32" s="19">
        <v>4254</v>
      </c>
      <c r="AD32" s="14"/>
      <c r="AE32" s="19">
        <v>61</v>
      </c>
      <c r="AF32" s="19">
        <v>230.15045</v>
      </c>
      <c r="AG32" s="19">
        <v>3733.5102</v>
      </c>
      <c r="AH32" s="14"/>
      <c r="AI32" s="19">
        <v>129</v>
      </c>
      <c r="AJ32" s="19">
        <v>489.00900000000007</v>
      </c>
      <c r="AK32" s="19">
        <v>584.753</v>
      </c>
      <c r="AL32" s="14"/>
      <c r="AM32" s="19">
        <v>961</v>
      </c>
      <c r="AN32" s="19">
        <v>11554.52059</v>
      </c>
      <c r="AO32" s="19">
        <v>106526.26095</v>
      </c>
      <c r="AP32" s="14"/>
      <c r="AQ32" s="25"/>
      <c r="AR32" s="25"/>
      <c r="AS32" s="25"/>
      <c r="AT32" s="25"/>
      <c r="AU32" s="19"/>
      <c r="AV32" s="19"/>
      <c r="AW32" s="19"/>
      <c r="AX32" s="19"/>
      <c r="AY32" s="19"/>
      <c r="AZ32" s="19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</row>
    <row r="33" spans="1:133" ht="12.75" customHeight="1">
      <c r="A33" s="10"/>
      <c r="B33" s="10" t="s">
        <v>17</v>
      </c>
      <c r="C33" s="19">
        <v>11738</v>
      </c>
      <c r="D33" s="19">
        <v>19858.72089</v>
      </c>
      <c r="E33" s="19">
        <v>74665.02908000001</v>
      </c>
      <c r="F33" s="14"/>
      <c r="G33" s="19">
        <v>2685</v>
      </c>
      <c r="H33" s="19">
        <v>6332.4650999999985</v>
      </c>
      <c r="I33" s="19">
        <v>19579.54953</v>
      </c>
      <c r="J33" s="14"/>
      <c r="K33" s="19">
        <v>131</v>
      </c>
      <c r="L33" s="19">
        <v>91.4</v>
      </c>
      <c r="M33" s="19">
        <v>1024</v>
      </c>
      <c r="N33" s="14"/>
      <c r="O33" s="19">
        <v>9004</v>
      </c>
      <c r="P33" s="19">
        <v>5065</v>
      </c>
      <c r="Q33" s="19">
        <v>77658</v>
      </c>
      <c r="R33" s="14"/>
      <c r="S33" s="19">
        <v>3452</v>
      </c>
      <c r="T33" s="19">
        <v>2777</v>
      </c>
      <c r="U33" s="19">
        <v>4504</v>
      </c>
      <c r="V33" s="14"/>
      <c r="W33" s="19">
        <v>231</v>
      </c>
      <c r="X33" s="19">
        <v>776</v>
      </c>
      <c r="Y33" s="19">
        <v>2057</v>
      </c>
      <c r="Z33" s="14"/>
      <c r="AA33" s="19">
        <v>7944</v>
      </c>
      <c r="AB33" s="19">
        <v>3804</v>
      </c>
      <c r="AC33" s="19">
        <v>125616</v>
      </c>
      <c r="AD33" s="14"/>
      <c r="AE33" s="19">
        <v>629</v>
      </c>
      <c r="AF33" s="19">
        <v>539.9700964630224</v>
      </c>
      <c r="AG33" s="19">
        <v>7085.380999999999</v>
      </c>
      <c r="AH33" s="14"/>
      <c r="AI33" s="19">
        <v>3032</v>
      </c>
      <c r="AJ33" s="19">
        <v>5848</v>
      </c>
      <c r="AK33" s="19">
        <v>26423</v>
      </c>
      <c r="AL33" s="14"/>
      <c r="AM33" s="19">
        <v>38846</v>
      </c>
      <c r="AN33" s="19">
        <v>45092.556086463024</v>
      </c>
      <c r="AO33" s="19">
        <v>338611.95961</v>
      </c>
      <c r="AP33" s="14"/>
      <c r="AQ33" s="25"/>
      <c r="AR33" s="25"/>
      <c r="AS33" s="25"/>
      <c r="AT33" s="25"/>
      <c r="AU33" s="19"/>
      <c r="AV33" s="19"/>
      <c r="AW33" s="19"/>
      <c r="AX33" s="19"/>
      <c r="AY33" s="19"/>
      <c r="AZ33" s="19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</row>
    <row r="34" spans="1:133" ht="12.75" customHeight="1">
      <c r="A34" s="10"/>
      <c r="B34" s="10" t="s">
        <v>18</v>
      </c>
      <c r="C34" s="15">
        <v>387</v>
      </c>
      <c r="D34" s="15">
        <v>692.8845800000001</v>
      </c>
      <c r="E34" s="15">
        <v>1661</v>
      </c>
      <c r="F34" s="16"/>
      <c r="G34" s="15">
        <v>769</v>
      </c>
      <c r="H34" s="15">
        <v>1960.9271700000002</v>
      </c>
      <c r="I34" s="15">
        <v>456.068</v>
      </c>
      <c r="J34" s="16"/>
      <c r="K34" s="15">
        <v>36</v>
      </c>
      <c r="L34" s="15">
        <v>135</v>
      </c>
      <c r="M34" s="15">
        <v>13</v>
      </c>
      <c r="N34" s="16"/>
      <c r="O34" s="15">
        <v>812</v>
      </c>
      <c r="P34" s="15">
        <v>7404</v>
      </c>
      <c r="Q34" s="15">
        <v>3069</v>
      </c>
      <c r="R34" s="16"/>
      <c r="S34" s="15">
        <v>239</v>
      </c>
      <c r="T34" s="15">
        <v>724</v>
      </c>
      <c r="U34" s="15">
        <v>67</v>
      </c>
      <c r="V34" s="16"/>
      <c r="W34" s="15">
        <v>174</v>
      </c>
      <c r="X34" s="15">
        <v>969</v>
      </c>
      <c r="Y34" s="15">
        <v>44</v>
      </c>
      <c r="Z34" s="16"/>
      <c r="AA34" s="15">
        <v>559</v>
      </c>
      <c r="AB34" s="15">
        <v>1130</v>
      </c>
      <c r="AC34" s="15">
        <v>112</v>
      </c>
      <c r="AD34" s="16"/>
      <c r="AE34" s="15">
        <v>52</v>
      </c>
      <c r="AF34" s="15">
        <v>240.53</v>
      </c>
      <c r="AG34" s="15">
        <v>234</v>
      </c>
      <c r="AH34" s="16"/>
      <c r="AI34" s="15">
        <v>808</v>
      </c>
      <c r="AJ34" s="15">
        <v>3308</v>
      </c>
      <c r="AK34" s="15">
        <v>1906</v>
      </c>
      <c r="AL34" s="16"/>
      <c r="AM34" s="15">
        <v>3836</v>
      </c>
      <c r="AN34" s="15">
        <v>16564.34175</v>
      </c>
      <c r="AO34" s="15">
        <v>7562.068</v>
      </c>
      <c r="AP34" s="16"/>
      <c r="AQ34" s="25"/>
      <c r="AR34" s="25"/>
      <c r="AS34" s="25"/>
      <c r="AT34" s="25"/>
      <c r="AU34" s="19"/>
      <c r="AV34" s="19"/>
      <c r="AW34" s="19"/>
      <c r="AX34" s="19"/>
      <c r="AY34" s="19"/>
      <c r="AZ34" s="19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</row>
    <row r="35" spans="1:133" ht="12.75" customHeight="1">
      <c r="A35" s="10"/>
      <c r="B35" s="10" t="s">
        <v>1</v>
      </c>
      <c r="C35" s="19">
        <v>20631</v>
      </c>
      <c r="D35" s="19">
        <v>33251.54939</v>
      </c>
      <c r="E35" s="19">
        <v>167977.53987</v>
      </c>
      <c r="F35" s="14"/>
      <c r="G35" s="19">
        <v>4771</v>
      </c>
      <c r="H35" s="19">
        <v>13214.44039</v>
      </c>
      <c r="I35" s="19">
        <v>43212.46834000001</v>
      </c>
      <c r="J35" s="14"/>
      <c r="K35" s="19">
        <v>167</v>
      </c>
      <c r="L35" s="19">
        <v>226.4</v>
      </c>
      <c r="M35" s="19">
        <v>1037</v>
      </c>
      <c r="N35" s="14"/>
      <c r="O35" s="19">
        <v>10113</v>
      </c>
      <c r="P35" s="19">
        <v>17431</v>
      </c>
      <c r="Q35" s="19">
        <v>164104</v>
      </c>
      <c r="R35" s="14"/>
      <c r="S35" s="19">
        <v>4609</v>
      </c>
      <c r="T35" s="19">
        <v>5870.985000000001</v>
      </c>
      <c r="U35" s="19">
        <v>22133</v>
      </c>
      <c r="V35" s="14"/>
      <c r="W35" s="19">
        <v>528</v>
      </c>
      <c r="X35" s="19">
        <v>2065</v>
      </c>
      <c r="Y35" s="19">
        <v>3976</v>
      </c>
      <c r="Z35" s="14"/>
      <c r="AA35" s="19">
        <v>12599</v>
      </c>
      <c r="AB35" s="19">
        <v>6367</v>
      </c>
      <c r="AC35" s="19">
        <v>246918</v>
      </c>
      <c r="AD35" s="14"/>
      <c r="AE35" s="19">
        <v>1327</v>
      </c>
      <c r="AF35" s="19">
        <v>1566.6305464630225</v>
      </c>
      <c r="AG35" s="19">
        <v>18804.1512</v>
      </c>
      <c r="AH35" s="14"/>
      <c r="AI35" s="19">
        <v>4112</v>
      </c>
      <c r="AJ35" s="19">
        <v>9801.757</v>
      </c>
      <c r="AK35" s="19">
        <v>29957.449</v>
      </c>
      <c r="AL35" s="14"/>
      <c r="AM35" s="19">
        <v>58857</v>
      </c>
      <c r="AN35" s="19">
        <v>89794.76232646304</v>
      </c>
      <c r="AO35" s="19">
        <v>698119.60841</v>
      </c>
      <c r="AP35" s="14"/>
      <c r="AQ35" s="25"/>
      <c r="AR35" s="25"/>
      <c r="AS35" s="25"/>
      <c r="AT35" s="25"/>
      <c r="AU35" s="19"/>
      <c r="AV35" s="19"/>
      <c r="AW35" s="19"/>
      <c r="AX35" s="19"/>
      <c r="AY35" s="19"/>
      <c r="AZ35" s="19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</row>
    <row r="36" spans="1:133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1"/>
      <c r="AN36" s="21"/>
      <c r="AO36" s="21"/>
      <c r="AP36" s="21"/>
      <c r="AQ36" s="25"/>
      <c r="AR36" s="25"/>
      <c r="AS36" s="25"/>
      <c r="AT36" s="25"/>
      <c r="AU36" s="25"/>
      <c r="AV36" s="25"/>
      <c r="AW36" s="25"/>
      <c r="AX36" s="25"/>
      <c r="AY36" s="25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</row>
    <row r="37" spans="1:133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</row>
    <row r="38" spans="1:133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</row>
    <row r="39" spans="1:133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</row>
    <row r="40" spans="1:133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</row>
    <row r="41" spans="1:133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</row>
    <row r="42" spans="1:133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</row>
    <row r="43" spans="1:133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</row>
    <row r="44" spans="1:133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</row>
    <row r="45" spans="1:133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</row>
    <row r="46" spans="1:133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</row>
    <row r="47" spans="1:133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</row>
    <row r="48" spans="1:133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</row>
    <row r="49" spans="1:133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</row>
    <row r="50" spans="1:133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</row>
    <row r="51" spans="1:133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</row>
    <row r="52" spans="1:133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</row>
    <row r="53" spans="1:133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</row>
    <row r="54" spans="1:133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</row>
    <row r="55" spans="1:133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</row>
    <row r="56" spans="1:133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</row>
    <row r="57" spans="1:133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</row>
    <row r="58" spans="1:133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</row>
    <row r="59" spans="1:133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</row>
    <row r="60" spans="2:133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</row>
    <row r="61" spans="2:49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</row>
    <row r="62" spans="2:49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</row>
    <row r="63" spans="2:49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</row>
    <row r="64" spans="2:49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</row>
    <row r="65" spans="2:49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</row>
    <row r="66" spans="2:49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</row>
    <row r="67" spans="2:49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</row>
    <row r="68" spans="2:49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</row>
  </sheetData>
  <sheetProtection/>
  <dataValidations count="4">
    <dataValidation type="decimal" showErrorMessage="1" errorTitle="Solussa on kaava" error="Sisältöä ei saa muuttaa!" sqref="C35:AP35">
      <formula1>SUM(C31:C34)</formula1>
      <formula2>SUM(C31:C34)</formula2>
    </dataValidation>
    <dataValidation type="decimal" showErrorMessage="1" errorTitle="Solussa on kaava" error="Sisältöä ei saa muuttaa!" sqref="C33:AP33 C31:AP31">
      <formula1>C7+C14+C21</formula1>
      <formula2>C7+C14+C21</formula2>
    </dataValidation>
    <dataValidation type="decimal" showErrorMessage="1" errorTitle="Solussa on kaava" error="Sisältöä ei saa muuttaa!" sqref="C34:AP34">
      <formula1>C8+C15+C22+C27</formula1>
      <formula2>C8+C15+C22+C27</formula2>
    </dataValidation>
    <dataValidation type="decimal" showErrorMessage="1" errorTitle="Solussa on kaava" error="Sisältöä ei saa muuttaa!" sqref="C32:AP32">
      <formula1>C6+C13+C20+C26</formula1>
      <formula2>C6+C13+C20+C26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C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30" customWidth="1"/>
    <col min="5" max="5" width="10.28125" style="30" customWidth="1"/>
    <col min="6" max="6" width="12.57421875" style="30" customWidth="1"/>
    <col min="7" max="7" width="11.00390625" style="30" customWidth="1"/>
    <col min="8" max="8" width="8.7109375" style="30" customWidth="1"/>
    <col min="9" max="9" width="10.28125" style="30" customWidth="1"/>
    <col min="10" max="10" width="12.57421875" style="30" customWidth="1"/>
    <col min="11" max="11" width="10.28125" style="30" customWidth="1"/>
    <col min="12" max="12" width="8.7109375" style="30" customWidth="1"/>
    <col min="13" max="13" width="10.28125" style="30" customWidth="1"/>
    <col min="14" max="14" width="12.57421875" style="30" customWidth="1"/>
    <col min="15" max="15" width="10.28125" style="30" customWidth="1"/>
    <col min="16" max="16" width="8.7109375" style="30" customWidth="1"/>
    <col min="17" max="17" width="9.140625" style="30" customWidth="1"/>
    <col min="18" max="18" width="12.57421875" style="30" customWidth="1"/>
    <col min="19" max="21" width="9.140625" style="30" customWidth="1"/>
    <col min="22" max="22" width="12.57421875" style="30" customWidth="1"/>
    <col min="23" max="25" width="9.140625" style="30" customWidth="1"/>
    <col min="26" max="26" width="12.57421875" style="30" customWidth="1"/>
    <col min="27" max="29" width="9.140625" style="30" customWidth="1"/>
    <col min="30" max="30" width="12.57421875" style="30" customWidth="1"/>
    <col min="31" max="33" width="9.140625" style="30" customWidth="1"/>
    <col min="34" max="34" width="12.57421875" style="30" customWidth="1"/>
    <col min="35" max="37" width="9.140625" style="30" customWidth="1"/>
    <col min="38" max="38" width="12.57421875" style="30" customWidth="1"/>
    <col min="39" max="41" width="9.140625" style="30" customWidth="1"/>
    <col min="42" max="42" width="12.57421875" style="30" customWidth="1"/>
  </cols>
  <sheetData>
    <row r="1" spans="1:42" ht="12.75">
      <c r="A1" s="4" t="s">
        <v>59</v>
      </c>
      <c r="B1" s="5"/>
      <c r="C1" s="11" t="s">
        <v>55</v>
      </c>
      <c r="D1" s="12"/>
      <c r="E1" s="12"/>
      <c r="F1" s="22"/>
      <c r="G1" s="11" t="s">
        <v>58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56</v>
      </c>
      <c r="X1" s="12"/>
      <c r="Y1" s="12"/>
      <c r="Z1" s="22"/>
      <c r="AA1" s="11" t="s">
        <v>35</v>
      </c>
      <c r="AB1" s="12"/>
      <c r="AC1" s="12"/>
      <c r="AD1" s="22"/>
      <c r="AE1" s="11" t="s">
        <v>57</v>
      </c>
      <c r="AF1" s="12"/>
      <c r="AG1" s="12"/>
      <c r="AH1" s="22"/>
      <c r="AI1" s="11" t="s">
        <v>42</v>
      </c>
      <c r="AJ1" s="12"/>
      <c r="AK1" s="12"/>
      <c r="AL1" s="22"/>
      <c r="AM1" s="11" t="s">
        <v>1</v>
      </c>
      <c r="AN1" s="12"/>
      <c r="AO1" s="12"/>
      <c r="AP1" s="22"/>
    </row>
    <row r="2" spans="1:133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</row>
    <row r="3" spans="1:133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</row>
    <row r="4" spans="1:133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28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19"/>
      <c r="AN4" s="19"/>
      <c r="AO4" s="19"/>
      <c r="AP4" s="14"/>
      <c r="AQ4" s="20"/>
      <c r="AR4" s="20"/>
      <c r="AS4" s="20"/>
      <c r="AT4" s="20"/>
      <c r="AU4" s="20"/>
      <c r="AV4" s="20"/>
      <c r="AW4" s="20"/>
      <c r="AX4" s="20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</row>
    <row r="5" spans="1:133" ht="12.75" customHeight="1">
      <c r="A5" s="1"/>
      <c r="B5" s="10" t="s">
        <v>15</v>
      </c>
      <c r="C5" s="19">
        <v>12803</v>
      </c>
      <c r="D5" s="19">
        <v>23776.763479999994</v>
      </c>
      <c r="E5" s="19">
        <v>164621.02057</v>
      </c>
      <c r="F5" s="14"/>
      <c r="G5" s="19">
        <v>1372</v>
      </c>
      <c r="H5" s="19">
        <v>1023.7643199999998</v>
      </c>
      <c r="I5" s="19">
        <v>25314.18027</v>
      </c>
      <c r="J5" s="14"/>
      <c r="K5" s="19">
        <v>0</v>
      </c>
      <c r="L5" s="19">
        <v>0</v>
      </c>
      <c r="M5" s="19">
        <v>0</v>
      </c>
      <c r="N5" s="14"/>
      <c r="O5" s="19">
        <v>269</v>
      </c>
      <c r="P5" s="19">
        <v>62</v>
      </c>
      <c r="Q5" s="19">
        <v>4784</v>
      </c>
      <c r="R5" s="14"/>
      <c r="S5" s="19">
        <v>959</v>
      </c>
      <c r="T5" s="19">
        <v>370</v>
      </c>
      <c r="U5" s="19">
        <v>12166</v>
      </c>
      <c r="V5" s="14"/>
      <c r="W5" s="19">
        <v>173</v>
      </c>
      <c r="X5" s="19">
        <v>410</v>
      </c>
      <c r="Y5" s="19">
        <v>1189</v>
      </c>
      <c r="Z5" s="14"/>
      <c r="AA5" s="19">
        <v>6313</v>
      </c>
      <c r="AB5" s="19">
        <v>292</v>
      </c>
      <c r="AC5" s="19">
        <v>214236</v>
      </c>
      <c r="AD5" s="14"/>
      <c r="AE5" s="19">
        <v>1027</v>
      </c>
      <c r="AF5" s="19">
        <v>965.81</v>
      </c>
      <c r="AG5" s="19">
        <v>15667.58</v>
      </c>
      <c r="AH5" s="14"/>
      <c r="AI5" s="19">
        <v>62</v>
      </c>
      <c r="AJ5" s="19">
        <v>20.4</v>
      </c>
      <c r="AK5" s="19">
        <v>1040.196</v>
      </c>
      <c r="AL5" s="14"/>
      <c r="AM5" s="19">
        <v>22978</v>
      </c>
      <c r="AN5" s="19">
        <v>26920.737799999995</v>
      </c>
      <c r="AO5" s="19">
        <v>439017.97684</v>
      </c>
      <c r="AP5" s="1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</row>
    <row r="6" spans="1:133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2</v>
      </c>
      <c r="H6" s="19">
        <v>0</v>
      </c>
      <c r="I6" s="19">
        <v>66</v>
      </c>
      <c r="J6" s="14"/>
      <c r="K6" s="19">
        <v>0</v>
      </c>
      <c r="L6" s="19">
        <v>0</v>
      </c>
      <c r="M6" s="19">
        <v>0</v>
      </c>
      <c r="N6" s="14"/>
      <c r="O6" s="19">
        <v>16</v>
      </c>
      <c r="P6" s="19">
        <v>35</v>
      </c>
      <c r="Q6" s="19">
        <v>0</v>
      </c>
      <c r="R6" s="14"/>
      <c r="S6" s="19">
        <v>1</v>
      </c>
      <c r="T6" s="19">
        <v>0</v>
      </c>
      <c r="U6" s="19">
        <v>4</v>
      </c>
      <c r="V6" s="14"/>
      <c r="W6" s="19">
        <v>26</v>
      </c>
      <c r="X6" s="19">
        <v>127</v>
      </c>
      <c r="Y6" s="19">
        <v>760</v>
      </c>
      <c r="Z6" s="14"/>
      <c r="AA6" s="19">
        <v>0</v>
      </c>
      <c r="AB6" s="19">
        <v>0</v>
      </c>
      <c r="AC6" s="19">
        <v>0</v>
      </c>
      <c r="AD6" s="14"/>
      <c r="AE6" s="19">
        <v>13</v>
      </c>
      <c r="AF6" s="19">
        <v>5.2</v>
      </c>
      <c r="AG6" s="19">
        <v>4260.68</v>
      </c>
      <c r="AH6" s="14"/>
      <c r="AI6" s="19">
        <v>6</v>
      </c>
      <c r="AJ6" s="19">
        <v>12</v>
      </c>
      <c r="AK6" s="19">
        <v>301</v>
      </c>
      <c r="AL6" s="14"/>
      <c r="AM6" s="19">
        <v>64</v>
      </c>
      <c r="AN6" s="19">
        <v>179.2</v>
      </c>
      <c r="AO6" s="19">
        <v>5391.68</v>
      </c>
      <c r="AP6" s="1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</row>
    <row r="7" spans="1:133" ht="12.75" customHeight="1">
      <c r="A7" s="1"/>
      <c r="B7" s="8" t="s">
        <v>17</v>
      </c>
      <c r="C7" s="19">
        <v>15075</v>
      </c>
      <c r="D7" s="19">
        <v>42319.464570000004</v>
      </c>
      <c r="E7" s="19">
        <v>166998.19872</v>
      </c>
      <c r="F7" s="14"/>
      <c r="G7" s="19">
        <v>2924</v>
      </c>
      <c r="H7" s="19">
        <v>7297.693769999999</v>
      </c>
      <c r="I7" s="19">
        <v>47933.54953</v>
      </c>
      <c r="J7" s="14"/>
      <c r="K7" s="19">
        <v>108</v>
      </c>
      <c r="L7" s="19">
        <v>30.18</v>
      </c>
      <c r="M7" s="19">
        <v>3320.5</v>
      </c>
      <c r="N7" s="14"/>
      <c r="O7" s="19">
        <v>8539</v>
      </c>
      <c r="P7" s="19">
        <v>1205</v>
      </c>
      <c r="Q7" s="19">
        <v>149482</v>
      </c>
      <c r="R7" s="14"/>
      <c r="S7" s="19">
        <v>3941</v>
      </c>
      <c r="T7" s="19">
        <v>3246</v>
      </c>
      <c r="U7" s="19">
        <v>10179</v>
      </c>
      <c r="V7" s="14"/>
      <c r="W7" s="19">
        <v>342</v>
      </c>
      <c r="X7" s="19">
        <v>506</v>
      </c>
      <c r="Y7" s="19">
        <v>6167</v>
      </c>
      <c r="Z7" s="14"/>
      <c r="AA7" s="19">
        <v>7224</v>
      </c>
      <c r="AB7" s="19">
        <v>550</v>
      </c>
      <c r="AC7" s="19">
        <v>244587</v>
      </c>
      <c r="AD7" s="14"/>
      <c r="AE7" s="19">
        <v>1122</v>
      </c>
      <c r="AF7" s="19">
        <v>1182.05</v>
      </c>
      <c r="AG7" s="19">
        <v>13370.973</v>
      </c>
      <c r="AH7" s="14"/>
      <c r="AI7" s="19">
        <v>2158.8</v>
      </c>
      <c r="AJ7" s="19">
        <v>1394</v>
      </c>
      <c r="AK7" s="19">
        <v>56573</v>
      </c>
      <c r="AL7" s="14"/>
      <c r="AM7" s="19">
        <v>41433.8</v>
      </c>
      <c r="AN7" s="19">
        <v>57730.388340000005</v>
      </c>
      <c r="AO7" s="19">
        <v>698611.22125</v>
      </c>
      <c r="AP7" s="14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</row>
    <row r="8" spans="1:133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16</v>
      </c>
      <c r="H8" s="15">
        <v>0</v>
      </c>
      <c r="I8" s="15">
        <v>857.154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14</v>
      </c>
      <c r="T8" s="15">
        <v>17</v>
      </c>
      <c r="U8" s="15">
        <v>99</v>
      </c>
      <c r="V8" s="16"/>
      <c r="W8" s="15">
        <v>7</v>
      </c>
      <c r="X8" s="15">
        <v>47</v>
      </c>
      <c r="Y8" s="15">
        <v>843</v>
      </c>
      <c r="Z8" s="16"/>
      <c r="AA8" s="15">
        <v>76</v>
      </c>
      <c r="AB8" s="15">
        <v>45</v>
      </c>
      <c r="AC8" s="15">
        <v>1140</v>
      </c>
      <c r="AD8" s="16"/>
      <c r="AE8" s="15">
        <v>15</v>
      </c>
      <c r="AF8" s="15">
        <v>84.1</v>
      </c>
      <c r="AG8" s="15">
        <v>369.45</v>
      </c>
      <c r="AH8" s="16"/>
      <c r="AI8" s="15">
        <v>0</v>
      </c>
      <c r="AJ8" s="15">
        <v>0</v>
      </c>
      <c r="AK8" s="15">
        <v>0</v>
      </c>
      <c r="AL8" s="16"/>
      <c r="AM8" s="15">
        <v>128</v>
      </c>
      <c r="AN8" s="15">
        <v>193.1</v>
      </c>
      <c r="AO8" s="15">
        <v>3308.604</v>
      </c>
      <c r="AP8" s="16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</row>
    <row r="9" spans="1:133" ht="12.75" customHeight="1">
      <c r="A9" s="2"/>
      <c r="B9" s="9" t="s">
        <v>1</v>
      </c>
      <c r="C9" s="19">
        <v>27878</v>
      </c>
      <c r="D9" s="19">
        <v>66096.22805</v>
      </c>
      <c r="E9" s="19">
        <v>331619.21929</v>
      </c>
      <c r="F9" s="14"/>
      <c r="G9" s="19">
        <v>4314</v>
      </c>
      <c r="H9" s="19">
        <v>8321.458089999998</v>
      </c>
      <c r="I9" s="19">
        <v>74170.8838</v>
      </c>
      <c r="J9" s="14"/>
      <c r="K9" s="19">
        <v>108</v>
      </c>
      <c r="L9" s="19">
        <v>30.18</v>
      </c>
      <c r="M9" s="19">
        <v>3320.5</v>
      </c>
      <c r="N9" s="14"/>
      <c r="O9" s="19">
        <v>8824</v>
      </c>
      <c r="P9" s="19">
        <v>1302</v>
      </c>
      <c r="Q9" s="19">
        <v>154266</v>
      </c>
      <c r="R9" s="14"/>
      <c r="S9" s="19">
        <v>4915</v>
      </c>
      <c r="T9" s="19">
        <v>3633</v>
      </c>
      <c r="U9" s="19">
        <v>22448</v>
      </c>
      <c r="V9" s="14"/>
      <c r="W9" s="19">
        <v>548</v>
      </c>
      <c r="X9" s="19">
        <v>1090</v>
      </c>
      <c r="Y9" s="19">
        <v>8959</v>
      </c>
      <c r="Z9" s="14"/>
      <c r="AA9" s="19">
        <v>13613</v>
      </c>
      <c r="AB9" s="19">
        <v>887</v>
      </c>
      <c r="AC9" s="19">
        <v>459963</v>
      </c>
      <c r="AD9" s="14"/>
      <c r="AE9" s="19">
        <v>2177</v>
      </c>
      <c r="AF9" s="19">
        <v>2237.16</v>
      </c>
      <c r="AG9" s="19">
        <v>33668.683</v>
      </c>
      <c r="AH9" s="14"/>
      <c r="AI9" s="19">
        <v>2226.8</v>
      </c>
      <c r="AJ9" s="19">
        <v>1426.4</v>
      </c>
      <c r="AK9" s="19">
        <v>57914.195999999996</v>
      </c>
      <c r="AL9" s="14"/>
      <c r="AM9" s="19">
        <v>64603.8</v>
      </c>
      <c r="AN9" s="19">
        <v>85023.42614</v>
      </c>
      <c r="AO9" s="19">
        <v>1146329.4820899998</v>
      </c>
      <c r="AP9" s="14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</row>
    <row r="10" spans="1:133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9"/>
      <c r="AU10" s="19"/>
      <c r="AV10" s="19"/>
      <c r="AW10" s="19"/>
      <c r="AX10" s="19"/>
      <c r="AY10" s="19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</row>
    <row r="11" spans="1:133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9"/>
      <c r="AU11" s="19"/>
      <c r="AV11" s="19"/>
      <c r="AW11" s="19"/>
      <c r="AX11" s="19"/>
      <c r="AY11" s="19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</row>
    <row r="12" spans="1:133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141</v>
      </c>
      <c r="H12" s="19">
        <v>0</v>
      </c>
      <c r="I12" s="19">
        <v>1272.31288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141</v>
      </c>
      <c r="AN12" s="19">
        <v>0</v>
      </c>
      <c r="AO12" s="19">
        <v>1272.31288</v>
      </c>
      <c r="AP12" s="14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</row>
    <row r="13" spans="1:133" ht="12.75" customHeight="1">
      <c r="A13" s="1"/>
      <c r="B13" s="10" t="s">
        <v>16</v>
      </c>
      <c r="C13" s="19">
        <v>41</v>
      </c>
      <c r="D13" s="19">
        <v>0</v>
      </c>
      <c r="E13" s="19">
        <v>12148</v>
      </c>
      <c r="F13" s="14"/>
      <c r="G13" s="19">
        <v>0</v>
      </c>
      <c r="H13" s="19">
        <v>0</v>
      </c>
      <c r="I13" s="19">
        <v>0</v>
      </c>
      <c r="J13" s="14"/>
      <c r="K13" s="19">
        <v>0</v>
      </c>
      <c r="L13" s="19">
        <v>0</v>
      </c>
      <c r="M13" s="19">
        <v>0</v>
      </c>
      <c r="N13" s="14"/>
      <c r="O13" s="19">
        <v>3</v>
      </c>
      <c r="P13" s="19">
        <v>0</v>
      </c>
      <c r="Q13" s="19">
        <v>595</v>
      </c>
      <c r="R13" s="14"/>
      <c r="S13" s="19">
        <v>0</v>
      </c>
      <c r="T13" s="19">
        <v>0</v>
      </c>
      <c r="U13" s="19">
        <v>0</v>
      </c>
      <c r="V13" s="14"/>
      <c r="W13" s="19">
        <v>9</v>
      </c>
      <c r="X13" s="19">
        <v>0</v>
      </c>
      <c r="Y13" s="19">
        <v>898</v>
      </c>
      <c r="Z13" s="14"/>
      <c r="AA13" s="19">
        <v>27</v>
      </c>
      <c r="AB13" s="19">
        <v>0</v>
      </c>
      <c r="AC13" s="19">
        <v>5607</v>
      </c>
      <c r="AD13" s="14"/>
      <c r="AE13" s="19">
        <v>2</v>
      </c>
      <c r="AF13" s="19">
        <v>0</v>
      </c>
      <c r="AG13" s="19">
        <v>1400</v>
      </c>
      <c r="AH13" s="14"/>
      <c r="AI13" s="19">
        <v>3</v>
      </c>
      <c r="AJ13" s="19">
        <v>0</v>
      </c>
      <c r="AK13" s="19">
        <v>250</v>
      </c>
      <c r="AL13" s="14"/>
      <c r="AM13" s="19">
        <v>85</v>
      </c>
      <c r="AN13" s="19">
        <v>0</v>
      </c>
      <c r="AO13" s="19">
        <v>20898</v>
      </c>
      <c r="AP13" s="14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</row>
    <row r="14" spans="1:133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</row>
    <row r="15" spans="1:133" ht="12.75" customHeight="1">
      <c r="A15" s="1"/>
      <c r="B15" s="8" t="s">
        <v>18</v>
      </c>
      <c r="C15" s="15">
        <v>20</v>
      </c>
      <c r="D15" s="15">
        <v>0</v>
      </c>
      <c r="E15" s="15">
        <v>3582</v>
      </c>
      <c r="F15" s="16"/>
      <c r="G15" s="15">
        <v>0</v>
      </c>
      <c r="H15" s="15">
        <v>0</v>
      </c>
      <c r="I15" s="15">
        <v>0</v>
      </c>
      <c r="J15" s="16"/>
      <c r="K15" s="15">
        <v>0</v>
      </c>
      <c r="L15" s="15">
        <v>0</v>
      </c>
      <c r="M15" s="15">
        <v>0</v>
      </c>
      <c r="N15" s="16"/>
      <c r="O15" s="15">
        <v>9</v>
      </c>
      <c r="P15" s="15">
        <v>0</v>
      </c>
      <c r="Q15" s="15">
        <v>3842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29</v>
      </c>
      <c r="AN15" s="15">
        <v>0</v>
      </c>
      <c r="AO15" s="15">
        <v>7424</v>
      </c>
      <c r="AP15" s="16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</row>
    <row r="16" spans="1:133" ht="12.75" customHeight="1">
      <c r="A16" s="1"/>
      <c r="B16" s="9" t="s">
        <v>1</v>
      </c>
      <c r="C16" s="19">
        <v>61</v>
      </c>
      <c r="D16" s="19">
        <v>0</v>
      </c>
      <c r="E16" s="19">
        <v>15730</v>
      </c>
      <c r="F16" s="14"/>
      <c r="G16" s="19">
        <v>141</v>
      </c>
      <c r="H16" s="19">
        <v>0</v>
      </c>
      <c r="I16" s="19">
        <v>1272.31288</v>
      </c>
      <c r="J16" s="14"/>
      <c r="K16" s="19">
        <v>0</v>
      </c>
      <c r="L16" s="19">
        <v>0</v>
      </c>
      <c r="M16" s="19">
        <v>0</v>
      </c>
      <c r="N16" s="14"/>
      <c r="O16" s="19">
        <v>12</v>
      </c>
      <c r="P16" s="19">
        <v>0</v>
      </c>
      <c r="Q16" s="19">
        <v>4437</v>
      </c>
      <c r="R16" s="14"/>
      <c r="S16" s="19">
        <v>0</v>
      </c>
      <c r="T16" s="19">
        <v>0</v>
      </c>
      <c r="U16" s="19">
        <v>0</v>
      </c>
      <c r="V16" s="14"/>
      <c r="W16" s="19">
        <v>9</v>
      </c>
      <c r="X16" s="19">
        <v>0</v>
      </c>
      <c r="Y16" s="19">
        <v>898</v>
      </c>
      <c r="Z16" s="14"/>
      <c r="AA16" s="19">
        <v>27</v>
      </c>
      <c r="AB16" s="19">
        <v>0</v>
      </c>
      <c r="AC16" s="19">
        <v>5607</v>
      </c>
      <c r="AD16" s="14"/>
      <c r="AE16" s="19">
        <v>2</v>
      </c>
      <c r="AF16" s="19">
        <v>0</v>
      </c>
      <c r="AG16" s="19">
        <v>1400</v>
      </c>
      <c r="AH16" s="14"/>
      <c r="AI16" s="19">
        <v>3</v>
      </c>
      <c r="AJ16" s="19">
        <v>0</v>
      </c>
      <c r="AK16" s="19">
        <v>250</v>
      </c>
      <c r="AL16" s="14"/>
      <c r="AM16" s="19">
        <v>255</v>
      </c>
      <c r="AN16" s="19">
        <v>0</v>
      </c>
      <c r="AO16" s="19">
        <v>29594.31288</v>
      </c>
      <c r="AP16" s="14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</row>
    <row r="17" spans="1:133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9"/>
      <c r="AU17" s="19"/>
      <c r="AV17" s="19"/>
      <c r="AW17" s="19"/>
      <c r="AX17" s="19"/>
      <c r="AY17" s="19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</row>
    <row r="18" spans="1:133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9"/>
      <c r="AU18" s="19"/>
      <c r="AV18" s="19"/>
      <c r="AW18" s="19"/>
      <c r="AX18" s="19"/>
      <c r="AY18" s="19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</row>
    <row r="19" spans="1:133" ht="12.75" customHeight="1">
      <c r="A19" s="2"/>
      <c r="B19" s="10" t="s">
        <v>15</v>
      </c>
      <c r="C19" s="19">
        <v>5826</v>
      </c>
      <c r="D19" s="19">
        <v>3717.3906000000015</v>
      </c>
      <c r="E19" s="19">
        <v>0</v>
      </c>
      <c r="F19" s="14"/>
      <c r="G19" s="19">
        <v>195</v>
      </c>
      <c r="H19" s="19">
        <v>1464.82889</v>
      </c>
      <c r="I19" s="19">
        <v>0</v>
      </c>
      <c r="J19" s="14"/>
      <c r="K19" s="19">
        <v>0</v>
      </c>
      <c r="L19" s="19">
        <v>0</v>
      </c>
      <c r="M19" s="19">
        <v>0</v>
      </c>
      <c r="N19" s="14"/>
      <c r="O19" s="19">
        <v>63</v>
      </c>
      <c r="P19" s="19">
        <v>123</v>
      </c>
      <c r="Q19" s="19">
        <v>115</v>
      </c>
      <c r="R19" s="14"/>
      <c r="S19" s="19">
        <v>470</v>
      </c>
      <c r="T19" s="19">
        <v>772</v>
      </c>
      <c r="U19" s="19">
        <v>200</v>
      </c>
      <c r="V19" s="14"/>
      <c r="W19" s="19">
        <v>1</v>
      </c>
      <c r="X19" s="19">
        <v>2</v>
      </c>
      <c r="Y19" s="19">
        <v>0</v>
      </c>
      <c r="Z19" s="14"/>
      <c r="AA19" s="19">
        <v>1065</v>
      </c>
      <c r="AB19" s="19">
        <v>1764</v>
      </c>
      <c r="AC19" s="19">
        <v>1742</v>
      </c>
      <c r="AD19" s="14"/>
      <c r="AE19" s="19">
        <v>264</v>
      </c>
      <c r="AF19" s="19">
        <v>460.91</v>
      </c>
      <c r="AG19" s="19">
        <v>24.86</v>
      </c>
      <c r="AH19" s="14"/>
      <c r="AI19" s="19">
        <v>83</v>
      </c>
      <c r="AJ19" s="19">
        <v>139.55200000000002</v>
      </c>
      <c r="AK19" s="19">
        <v>3.5</v>
      </c>
      <c r="AL19" s="14"/>
      <c r="AM19" s="19">
        <v>7967</v>
      </c>
      <c r="AN19" s="19">
        <v>8443.68149</v>
      </c>
      <c r="AO19" s="19">
        <v>2085.36</v>
      </c>
      <c r="AP19" s="14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</row>
    <row r="20" spans="1:133" ht="12.75" customHeight="1">
      <c r="A20" s="1"/>
      <c r="B20" s="10" t="s">
        <v>16</v>
      </c>
      <c r="C20" s="19">
        <v>496</v>
      </c>
      <c r="D20" s="19">
        <v>1237.1855099999998</v>
      </c>
      <c r="E20" s="19">
        <v>0</v>
      </c>
      <c r="F20" s="14"/>
      <c r="G20" s="19">
        <v>239</v>
      </c>
      <c r="H20" s="19">
        <v>2245.41708</v>
      </c>
      <c r="I20" s="19">
        <v>3.5</v>
      </c>
      <c r="J20" s="14"/>
      <c r="K20" s="19">
        <v>0</v>
      </c>
      <c r="L20" s="19">
        <v>0</v>
      </c>
      <c r="M20" s="19">
        <v>0</v>
      </c>
      <c r="N20" s="14"/>
      <c r="O20" s="19">
        <v>79</v>
      </c>
      <c r="P20" s="19">
        <v>537</v>
      </c>
      <c r="Q20" s="19">
        <v>393</v>
      </c>
      <c r="R20" s="14"/>
      <c r="S20" s="19">
        <v>201</v>
      </c>
      <c r="T20" s="19">
        <v>1024</v>
      </c>
      <c r="U20" s="19">
        <v>103</v>
      </c>
      <c r="V20" s="14"/>
      <c r="W20" s="19">
        <v>0</v>
      </c>
      <c r="X20" s="19">
        <v>0</v>
      </c>
      <c r="Y20" s="19">
        <v>0</v>
      </c>
      <c r="Z20" s="14"/>
      <c r="AA20" s="19">
        <v>242</v>
      </c>
      <c r="AB20" s="19">
        <v>856</v>
      </c>
      <c r="AC20" s="19">
        <v>222</v>
      </c>
      <c r="AD20" s="14"/>
      <c r="AE20" s="19">
        <v>126</v>
      </c>
      <c r="AF20" s="19">
        <v>637.44</v>
      </c>
      <c r="AG20" s="19">
        <v>63.67</v>
      </c>
      <c r="AH20" s="14"/>
      <c r="AI20" s="19">
        <v>121</v>
      </c>
      <c r="AJ20" s="19">
        <v>485.50900000000007</v>
      </c>
      <c r="AK20" s="19">
        <v>33.753</v>
      </c>
      <c r="AL20" s="14"/>
      <c r="AM20" s="19">
        <v>1504</v>
      </c>
      <c r="AN20" s="19">
        <v>7022.551590000001</v>
      </c>
      <c r="AO20" s="19">
        <v>818.923</v>
      </c>
      <c r="AP20" s="14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</row>
    <row r="21" spans="1:133" ht="12.75" customHeight="1">
      <c r="A21" s="1"/>
      <c r="B21" s="8" t="s">
        <v>17</v>
      </c>
      <c r="C21" s="19">
        <v>8455</v>
      </c>
      <c r="D21" s="19">
        <v>10316.785559999998</v>
      </c>
      <c r="E21" s="19">
        <v>0</v>
      </c>
      <c r="F21" s="14"/>
      <c r="G21" s="19">
        <v>2352</v>
      </c>
      <c r="H21" s="19">
        <v>2668.7598300000004</v>
      </c>
      <c r="I21" s="19">
        <v>25</v>
      </c>
      <c r="J21" s="14"/>
      <c r="K21" s="19">
        <v>127</v>
      </c>
      <c r="L21" s="19">
        <v>114</v>
      </c>
      <c r="M21" s="19">
        <v>76</v>
      </c>
      <c r="N21" s="14"/>
      <c r="O21" s="19">
        <v>10124</v>
      </c>
      <c r="P21" s="19">
        <v>10214</v>
      </c>
      <c r="Q21" s="19">
        <v>3422</v>
      </c>
      <c r="R21" s="14"/>
      <c r="S21" s="19">
        <v>5113</v>
      </c>
      <c r="T21" s="19">
        <v>4243</v>
      </c>
      <c r="U21" s="19">
        <v>424</v>
      </c>
      <c r="V21" s="14"/>
      <c r="W21" s="19">
        <v>201</v>
      </c>
      <c r="X21" s="19">
        <v>1601</v>
      </c>
      <c r="Y21" s="19">
        <v>0</v>
      </c>
      <c r="Z21" s="14"/>
      <c r="AA21" s="19">
        <v>10387</v>
      </c>
      <c r="AB21" s="19">
        <v>8843</v>
      </c>
      <c r="AC21" s="19">
        <v>4387</v>
      </c>
      <c r="AD21" s="14"/>
      <c r="AE21" s="19">
        <v>693</v>
      </c>
      <c r="AF21" s="19">
        <v>830.1800964630224</v>
      </c>
      <c r="AG21" s="19">
        <v>14.9</v>
      </c>
      <c r="AH21" s="14"/>
      <c r="AI21" s="19">
        <v>4115.666666666667</v>
      </c>
      <c r="AJ21" s="19">
        <v>10546</v>
      </c>
      <c r="AK21" s="19">
        <v>4323</v>
      </c>
      <c r="AL21" s="14"/>
      <c r="AM21" s="19">
        <v>41567.666666666664</v>
      </c>
      <c r="AN21" s="19">
        <v>49376.72548646302</v>
      </c>
      <c r="AO21" s="19">
        <v>12671.9</v>
      </c>
      <c r="AP21" s="14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</row>
    <row r="22" spans="1:133" ht="12.75" customHeight="1">
      <c r="A22" s="1"/>
      <c r="B22" s="9" t="s">
        <v>18</v>
      </c>
      <c r="C22" s="15">
        <v>555</v>
      </c>
      <c r="D22" s="15">
        <v>1943.15964</v>
      </c>
      <c r="E22" s="15">
        <v>0</v>
      </c>
      <c r="F22" s="16"/>
      <c r="G22" s="15">
        <v>1341</v>
      </c>
      <c r="H22" s="15">
        <v>4275.27287</v>
      </c>
      <c r="I22" s="15">
        <v>7.834</v>
      </c>
      <c r="J22" s="16"/>
      <c r="K22" s="15">
        <v>64</v>
      </c>
      <c r="L22" s="15">
        <v>218</v>
      </c>
      <c r="M22" s="15">
        <v>50</v>
      </c>
      <c r="N22" s="16"/>
      <c r="O22" s="15">
        <v>1756</v>
      </c>
      <c r="P22" s="15">
        <v>8393</v>
      </c>
      <c r="Q22" s="15">
        <v>4202</v>
      </c>
      <c r="R22" s="16"/>
      <c r="S22" s="15">
        <v>599</v>
      </c>
      <c r="T22" s="15">
        <v>1740</v>
      </c>
      <c r="U22" s="15">
        <v>107</v>
      </c>
      <c r="V22" s="16"/>
      <c r="W22" s="15">
        <v>397</v>
      </c>
      <c r="X22" s="15">
        <v>1339</v>
      </c>
      <c r="Y22" s="15">
        <v>0</v>
      </c>
      <c r="Z22" s="16"/>
      <c r="AA22" s="15">
        <v>1062</v>
      </c>
      <c r="AB22" s="15">
        <v>2362</v>
      </c>
      <c r="AC22" s="15">
        <v>302</v>
      </c>
      <c r="AD22" s="16"/>
      <c r="AE22" s="15">
        <v>148</v>
      </c>
      <c r="AF22" s="15">
        <v>512.16</v>
      </c>
      <c r="AG22" s="15">
        <v>8.61</v>
      </c>
      <c r="AH22" s="16"/>
      <c r="AI22" s="15">
        <v>1600.9333333333332</v>
      </c>
      <c r="AJ22" s="15">
        <v>6524</v>
      </c>
      <c r="AK22" s="15">
        <v>4428</v>
      </c>
      <c r="AL22" s="16"/>
      <c r="AM22" s="15">
        <v>7522.933333333333</v>
      </c>
      <c r="AN22" s="15">
        <v>27306.59251</v>
      </c>
      <c r="AO22" s="15">
        <v>9105.444</v>
      </c>
      <c r="AP22" s="16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</row>
    <row r="23" spans="1:133" ht="12.75" customHeight="1">
      <c r="A23" s="1"/>
      <c r="B23" s="9" t="s">
        <v>1</v>
      </c>
      <c r="C23" s="19">
        <v>15332</v>
      </c>
      <c r="D23" s="19">
        <v>17214.52131</v>
      </c>
      <c r="E23" s="19">
        <v>0</v>
      </c>
      <c r="F23" s="14"/>
      <c r="G23" s="19">
        <v>4127</v>
      </c>
      <c r="H23" s="19">
        <v>10654.27867</v>
      </c>
      <c r="I23" s="19">
        <v>36.334</v>
      </c>
      <c r="J23" s="14"/>
      <c r="K23" s="19">
        <v>191</v>
      </c>
      <c r="L23" s="19">
        <v>332</v>
      </c>
      <c r="M23" s="19">
        <v>126</v>
      </c>
      <c r="N23" s="14"/>
      <c r="O23" s="19">
        <v>12022</v>
      </c>
      <c r="P23" s="19">
        <v>19267</v>
      </c>
      <c r="Q23" s="19">
        <v>8132</v>
      </c>
      <c r="R23" s="14"/>
      <c r="S23" s="19">
        <v>6383</v>
      </c>
      <c r="T23" s="19">
        <v>7779</v>
      </c>
      <c r="U23" s="19">
        <v>834</v>
      </c>
      <c r="V23" s="14"/>
      <c r="W23" s="19">
        <v>599</v>
      </c>
      <c r="X23" s="19">
        <v>2942</v>
      </c>
      <c r="Y23" s="19">
        <v>0</v>
      </c>
      <c r="Z23" s="14"/>
      <c r="AA23" s="19">
        <v>12756</v>
      </c>
      <c r="AB23" s="19">
        <v>13825</v>
      </c>
      <c r="AC23" s="19">
        <v>6653</v>
      </c>
      <c r="AD23" s="14"/>
      <c r="AE23" s="19">
        <v>1231</v>
      </c>
      <c r="AF23" s="19">
        <v>2440.6900964630227</v>
      </c>
      <c r="AG23" s="19">
        <v>112.04</v>
      </c>
      <c r="AH23" s="14"/>
      <c r="AI23" s="19">
        <v>5920.6</v>
      </c>
      <c r="AJ23" s="19">
        <v>17695.061</v>
      </c>
      <c r="AK23" s="19">
        <v>8788.253</v>
      </c>
      <c r="AL23" s="14"/>
      <c r="AM23" s="19">
        <v>58561.6</v>
      </c>
      <c r="AN23" s="19">
        <v>92149.55107646302</v>
      </c>
      <c r="AO23" s="19">
        <v>24681.627</v>
      </c>
      <c r="AP23" s="14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</row>
    <row r="24" spans="1:133" ht="12.75" customHeight="1">
      <c r="A24" s="10"/>
      <c r="B24" s="10"/>
      <c r="C24" s="27"/>
      <c r="D24" s="27"/>
      <c r="E24" s="27"/>
      <c r="F24" s="29"/>
      <c r="G24" s="27"/>
      <c r="H24" s="27"/>
      <c r="I24" s="27"/>
      <c r="J24" s="29"/>
      <c r="K24" s="27"/>
      <c r="L24" s="27"/>
      <c r="M24" s="27"/>
      <c r="N24" s="29"/>
      <c r="O24" s="27"/>
      <c r="P24" s="27"/>
      <c r="Q24" s="19"/>
      <c r="R24" s="29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9"/>
      <c r="AU24" s="19"/>
      <c r="AV24" s="19"/>
      <c r="AW24" s="19"/>
      <c r="AX24" s="19"/>
      <c r="AY24" s="19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</row>
    <row r="25" spans="1:133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21"/>
      <c r="AN25" s="21"/>
      <c r="AO25" s="21"/>
      <c r="AP25" s="23"/>
      <c r="AQ25" s="19"/>
      <c r="AR25" s="19"/>
      <c r="AS25" s="19"/>
      <c r="AT25" s="19"/>
      <c r="AU25" s="19"/>
      <c r="AV25" s="19"/>
      <c r="AW25" s="19"/>
      <c r="AX25" s="19"/>
      <c r="AY25" s="19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</row>
    <row r="26" spans="1:133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79</v>
      </c>
      <c r="H26" s="21">
        <v>3745.34</v>
      </c>
      <c r="I26" s="21">
        <v>97511.47774999999</v>
      </c>
      <c r="J26" s="23">
        <v>87081.48598000001</v>
      </c>
      <c r="K26" s="21">
        <v>0</v>
      </c>
      <c r="L26" s="21">
        <v>0</v>
      </c>
      <c r="M26" s="21">
        <v>0</v>
      </c>
      <c r="N26" s="23">
        <v>0</v>
      </c>
      <c r="O26" s="21">
        <v>221</v>
      </c>
      <c r="P26" s="21">
        <v>8848</v>
      </c>
      <c r="Q26" s="19">
        <v>102852</v>
      </c>
      <c r="R26" s="23">
        <v>101349</v>
      </c>
      <c r="S26" s="19">
        <v>87</v>
      </c>
      <c r="T26" s="19">
        <v>2342.985</v>
      </c>
      <c r="U26" s="19">
        <v>10841</v>
      </c>
      <c r="V26" s="23">
        <v>10552</v>
      </c>
      <c r="W26" s="19">
        <v>0</v>
      </c>
      <c r="X26" s="19">
        <v>0</v>
      </c>
      <c r="Y26" s="19">
        <v>0</v>
      </c>
      <c r="Z26" s="23">
        <v>0</v>
      </c>
      <c r="AA26" s="19">
        <v>19</v>
      </c>
      <c r="AB26" s="19">
        <v>335</v>
      </c>
      <c r="AC26" s="19">
        <v>113</v>
      </c>
      <c r="AD26" s="23">
        <v>0</v>
      </c>
      <c r="AE26" s="19">
        <v>6</v>
      </c>
      <c r="AF26" s="19">
        <v>63.01045</v>
      </c>
      <c r="AG26" s="19">
        <v>143.2802</v>
      </c>
      <c r="AH26" s="23">
        <v>0</v>
      </c>
      <c r="AI26" s="19">
        <v>0</v>
      </c>
      <c r="AJ26" s="19">
        <v>0</v>
      </c>
      <c r="AK26" s="19">
        <v>0</v>
      </c>
      <c r="AL26" s="23">
        <v>0</v>
      </c>
      <c r="AM26" s="21">
        <v>412</v>
      </c>
      <c r="AN26" s="21">
        <v>15334.33545</v>
      </c>
      <c r="AO26" s="21">
        <v>211460.75795</v>
      </c>
      <c r="AP26" s="23">
        <v>198982.48598</v>
      </c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</row>
    <row r="27" spans="1:133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48</v>
      </c>
      <c r="H27" s="15">
        <v>833.7983</v>
      </c>
      <c r="I27" s="15">
        <v>3.414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219</v>
      </c>
      <c r="P27" s="15">
        <v>10247</v>
      </c>
      <c r="Q27" s="15">
        <v>769</v>
      </c>
      <c r="R27" s="16">
        <v>0</v>
      </c>
      <c r="S27" s="15">
        <v>35</v>
      </c>
      <c r="T27" s="15">
        <v>405</v>
      </c>
      <c r="U27" s="15">
        <v>0</v>
      </c>
      <c r="V27" s="16">
        <v>0</v>
      </c>
      <c r="W27" s="15">
        <v>61</v>
      </c>
      <c r="X27" s="15">
        <v>1947</v>
      </c>
      <c r="Y27" s="15">
        <v>0</v>
      </c>
      <c r="Z27" s="16">
        <v>0</v>
      </c>
      <c r="AA27" s="15">
        <v>93</v>
      </c>
      <c r="AB27" s="15">
        <v>769</v>
      </c>
      <c r="AC27" s="15">
        <v>90</v>
      </c>
      <c r="AD27" s="16">
        <v>0</v>
      </c>
      <c r="AE27" s="15">
        <v>0</v>
      </c>
      <c r="AF27" s="15">
        <v>0</v>
      </c>
      <c r="AG27" s="15">
        <v>0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456</v>
      </c>
      <c r="AN27" s="15">
        <v>14201.7983</v>
      </c>
      <c r="AO27" s="15">
        <v>862.414</v>
      </c>
      <c r="AP27" s="16">
        <v>0</v>
      </c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</row>
    <row r="28" spans="1:133" ht="12.75" customHeight="1">
      <c r="A28" s="10"/>
      <c r="B28" s="10" t="s">
        <v>1</v>
      </c>
      <c r="C28" s="19">
        <v>0</v>
      </c>
      <c r="D28" s="19">
        <v>0</v>
      </c>
      <c r="E28" s="19">
        <v>0</v>
      </c>
      <c r="F28" s="14">
        <v>0</v>
      </c>
      <c r="G28" s="19">
        <v>127</v>
      </c>
      <c r="H28" s="19">
        <v>4579.1383</v>
      </c>
      <c r="I28" s="19">
        <v>97514.89175</v>
      </c>
      <c r="J28" s="14">
        <v>87081.48598000001</v>
      </c>
      <c r="K28" s="19">
        <v>0</v>
      </c>
      <c r="L28" s="19">
        <v>0</v>
      </c>
      <c r="M28" s="19">
        <v>0</v>
      </c>
      <c r="N28" s="14">
        <v>0</v>
      </c>
      <c r="O28" s="19">
        <v>440</v>
      </c>
      <c r="P28" s="19">
        <v>19095</v>
      </c>
      <c r="Q28" s="19">
        <v>103621</v>
      </c>
      <c r="R28" s="14">
        <v>101349</v>
      </c>
      <c r="S28" s="19">
        <v>122</v>
      </c>
      <c r="T28" s="19">
        <v>2747.985</v>
      </c>
      <c r="U28" s="19">
        <v>10841</v>
      </c>
      <c r="V28" s="14">
        <v>10552</v>
      </c>
      <c r="W28" s="19">
        <v>61</v>
      </c>
      <c r="X28" s="19">
        <v>1947</v>
      </c>
      <c r="Y28" s="19">
        <v>0</v>
      </c>
      <c r="Z28" s="14">
        <v>0</v>
      </c>
      <c r="AA28" s="19">
        <v>112</v>
      </c>
      <c r="AB28" s="19">
        <v>1104</v>
      </c>
      <c r="AC28" s="19">
        <v>203</v>
      </c>
      <c r="AD28" s="14">
        <v>0</v>
      </c>
      <c r="AE28" s="19">
        <v>6</v>
      </c>
      <c r="AF28" s="19">
        <v>63.01045</v>
      </c>
      <c r="AG28" s="19">
        <v>143.2802</v>
      </c>
      <c r="AH28" s="14">
        <v>0</v>
      </c>
      <c r="AI28" s="19">
        <v>0</v>
      </c>
      <c r="AJ28" s="19">
        <v>0</v>
      </c>
      <c r="AK28" s="19">
        <v>0</v>
      </c>
      <c r="AL28" s="14">
        <v>0</v>
      </c>
      <c r="AM28" s="19">
        <v>868</v>
      </c>
      <c r="AN28" s="19">
        <v>29536.13375</v>
      </c>
      <c r="AO28" s="19">
        <v>212323.17195000002</v>
      </c>
      <c r="AP28" s="14">
        <v>198982.48598</v>
      </c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</row>
    <row r="29" spans="1:133" ht="12.75" customHeight="1">
      <c r="A29" s="10"/>
      <c r="B29" s="10"/>
      <c r="C29" s="27"/>
      <c r="D29" s="27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7"/>
      <c r="R29" s="23"/>
      <c r="S29" s="27"/>
      <c r="T29" s="27"/>
      <c r="U29" s="27"/>
      <c r="V29" s="23"/>
      <c r="W29" s="27"/>
      <c r="X29" s="27"/>
      <c r="Y29" s="27"/>
      <c r="Z29" s="23"/>
      <c r="AA29" s="27"/>
      <c r="AB29" s="27"/>
      <c r="AC29" s="27"/>
      <c r="AD29" s="23"/>
      <c r="AE29" s="27"/>
      <c r="AF29" s="27"/>
      <c r="AG29" s="27"/>
      <c r="AH29" s="23"/>
      <c r="AI29" s="27"/>
      <c r="AJ29" s="27"/>
      <c r="AK29" s="27"/>
      <c r="AL29" s="23"/>
      <c r="AM29" s="21"/>
      <c r="AN29" s="21"/>
      <c r="AO29" s="21"/>
      <c r="AP29" s="23"/>
      <c r="AQ29" s="25"/>
      <c r="AR29" s="25"/>
      <c r="AS29" s="25"/>
      <c r="AT29" s="25"/>
      <c r="AU29" s="19"/>
      <c r="AV29" s="19"/>
      <c r="AW29" s="19"/>
      <c r="AX29" s="19"/>
      <c r="AY29" s="19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</row>
    <row r="30" spans="1:133" ht="12.75" customHeight="1">
      <c r="A30" s="2" t="s">
        <v>0</v>
      </c>
      <c r="B30" s="10"/>
      <c r="C30" s="27"/>
      <c r="D30" s="27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7"/>
      <c r="R30" s="23"/>
      <c r="S30" s="27"/>
      <c r="T30" s="27"/>
      <c r="U30" s="27"/>
      <c r="V30" s="23"/>
      <c r="W30" s="27"/>
      <c r="X30" s="27"/>
      <c r="Y30" s="27"/>
      <c r="Z30" s="23"/>
      <c r="AA30" s="27"/>
      <c r="AB30" s="27"/>
      <c r="AC30" s="27"/>
      <c r="AD30" s="23"/>
      <c r="AE30" s="27"/>
      <c r="AF30" s="27"/>
      <c r="AG30" s="27"/>
      <c r="AH30" s="23"/>
      <c r="AI30" s="27"/>
      <c r="AJ30" s="27"/>
      <c r="AK30" s="27"/>
      <c r="AL30" s="23"/>
      <c r="AM30" s="21"/>
      <c r="AN30" s="21"/>
      <c r="AO30" s="21"/>
      <c r="AP30" s="23"/>
      <c r="AQ30" s="25"/>
      <c r="AR30" s="25"/>
      <c r="AS30" s="25"/>
      <c r="AT30" s="25"/>
      <c r="AU30" s="19"/>
      <c r="AV30" s="19"/>
      <c r="AW30" s="19"/>
      <c r="AX30" s="19"/>
      <c r="AY30" s="19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</row>
    <row r="31" spans="1:133" ht="12.75" customHeight="1">
      <c r="A31" s="10"/>
      <c r="B31" s="10" t="s">
        <v>15</v>
      </c>
      <c r="C31" s="19">
        <v>18629</v>
      </c>
      <c r="D31" s="19">
        <v>27494.154079999997</v>
      </c>
      <c r="E31" s="19">
        <v>164621.02057</v>
      </c>
      <c r="F31" s="14"/>
      <c r="G31" s="19">
        <v>1708</v>
      </c>
      <c r="H31" s="19">
        <v>2488.59321</v>
      </c>
      <c r="I31" s="19">
        <v>26586.493150000002</v>
      </c>
      <c r="J31" s="14"/>
      <c r="K31" s="19">
        <v>0</v>
      </c>
      <c r="L31" s="19">
        <v>0</v>
      </c>
      <c r="M31" s="19">
        <v>0</v>
      </c>
      <c r="N31" s="14"/>
      <c r="O31" s="19">
        <v>332</v>
      </c>
      <c r="P31" s="19">
        <v>185</v>
      </c>
      <c r="Q31" s="19">
        <v>4899</v>
      </c>
      <c r="R31" s="14"/>
      <c r="S31" s="19">
        <v>1429</v>
      </c>
      <c r="T31" s="19">
        <v>1142</v>
      </c>
      <c r="U31" s="19">
        <v>12366</v>
      </c>
      <c r="V31" s="14"/>
      <c r="W31" s="19">
        <v>174</v>
      </c>
      <c r="X31" s="19">
        <v>412</v>
      </c>
      <c r="Y31" s="19">
        <v>1189</v>
      </c>
      <c r="Z31" s="14"/>
      <c r="AA31" s="19">
        <v>7378</v>
      </c>
      <c r="AB31" s="19">
        <v>2056</v>
      </c>
      <c r="AC31" s="19">
        <v>215978</v>
      </c>
      <c r="AD31" s="14"/>
      <c r="AE31" s="19">
        <v>1291</v>
      </c>
      <c r="AF31" s="19">
        <v>1426.72</v>
      </c>
      <c r="AG31" s="19">
        <v>15692.44</v>
      </c>
      <c r="AH31" s="14"/>
      <c r="AI31" s="19">
        <v>145</v>
      </c>
      <c r="AJ31" s="19">
        <v>159.95200000000003</v>
      </c>
      <c r="AK31" s="19">
        <v>1043.696</v>
      </c>
      <c r="AL31" s="14"/>
      <c r="AM31" s="19">
        <v>31086</v>
      </c>
      <c r="AN31" s="19">
        <v>35364.41929</v>
      </c>
      <c r="AO31" s="19">
        <v>442375.64972</v>
      </c>
      <c r="AP31" s="14"/>
      <c r="AQ31" s="25"/>
      <c r="AR31" s="25"/>
      <c r="AS31" s="25"/>
      <c r="AT31" s="25"/>
      <c r="AU31" s="19"/>
      <c r="AV31" s="19"/>
      <c r="AW31" s="19"/>
      <c r="AX31" s="19"/>
      <c r="AY31" s="19"/>
      <c r="AZ31" s="19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</row>
    <row r="32" spans="1:133" ht="12.75" customHeight="1">
      <c r="A32" s="10"/>
      <c r="B32" s="10" t="s">
        <v>16</v>
      </c>
      <c r="C32" s="19">
        <v>537</v>
      </c>
      <c r="D32" s="19">
        <v>1237.1855099999998</v>
      </c>
      <c r="E32" s="19">
        <v>12148</v>
      </c>
      <c r="F32" s="14"/>
      <c r="G32" s="19">
        <v>320</v>
      </c>
      <c r="H32" s="19">
        <v>5990.757079999999</v>
      </c>
      <c r="I32" s="19">
        <v>97580.97774999999</v>
      </c>
      <c r="J32" s="14">
        <v>87081.48598000001</v>
      </c>
      <c r="K32" s="19">
        <v>0</v>
      </c>
      <c r="L32" s="19">
        <v>0</v>
      </c>
      <c r="M32" s="19">
        <v>0</v>
      </c>
      <c r="N32" s="14"/>
      <c r="O32" s="19">
        <v>319</v>
      </c>
      <c r="P32" s="19">
        <v>9420</v>
      </c>
      <c r="Q32" s="19">
        <v>103840</v>
      </c>
      <c r="R32" s="14"/>
      <c r="S32" s="19">
        <v>289</v>
      </c>
      <c r="T32" s="19">
        <v>3366.985</v>
      </c>
      <c r="U32" s="19">
        <v>10948</v>
      </c>
      <c r="V32" s="14"/>
      <c r="W32" s="19">
        <v>35</v>
      </c>
      <c r="X32" s="19">
        <v>127</v>
      </c>
      <c r="Y32" s="19">
        <v>1658</v>
      </c>
      <c r="Z32" s="14"/>
      <c r="AA32" s="19">
        <v>288</v>
      </c>
      <c r="AB32" s="19">
        <v>1191</v>
      </c>
      <c r="AC32" s="19">
        <v>5942</v>
      </c>
      <c r="AD32" s="14"/>
      <c r="AE32" s="19">
        <v>147</v>
      </c>
      <c r="AF32" s="19">
        <v>705.6504500000001</v>
      </c>
      <c r="AG32" s="19">
        <v>5867.6302000000005</v>
      </c>
      <c r="AH32" s="14"/>
      <c r="AI32" s="19">
        <v>130</v>
      </c>
      <c r="AJ32" s="19">
        <v>497.50900000000007</v>
      </c>
      <c r="AK32" s="19">
        <v>584.753</v>
      </c>
      <c r="AL32" s="14"/>
      <c r="AM32" s="19">
        <v>2065</v>
      </c>
      <c r="AN32" s="19">
        <v>22536.087040000002</v>
      </c>
      <c r="AO32" s="19">
        <v>238569.36095</v>
      </c>
      <c r="AP32" s="14"/>
      <c r="AQ32" s="25"/>
      <c r="AR32" s="25"/>
      <c r="AS32" s="25"/>
      <c r="AT32" s="25"/>
      <c r="AU32" s="19"/>
      <c r="AV32" s="19"/>
      <c r="AW32" s="19"/>
      <c r="AX32" s="19"/>
      <c r="AY32" s="19"/>
      <c r="AZ32" s="19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</row>
    <row r="33" spans="1:133" ht="12.75" customHeight="1">
      <c r="A33" s="10"/>
      <c r="B33" s="10" t="s">
        <v>17</v>
      </c>
      <c r="C33" s="19">
        <v>23530</v>
      </c>
      <c r="D33" s="19">
        <v>52636.25013</v>
      </c>
      <c r="E33" s="19">
        <v>166998.19872</v>
      </c>
      <c r="F33" s="14"/>
      <c r="G33" s="19">
        <v>5276</v>
      </c>
      <c r="H33" s="19">
        <v>9966.453599999999</v>
      </c>
      <c r="I33" s="19">
        <v>47958.54953</v>
      </c>
      <c r="J33" s="14"/>
      <c r="K33" s="19">
        <v>235</v>
      </c>
      <c r="L33" s="19">
        <v>144.18</v>
      </c>
      <c r="M33" s="19">
        <v>3396.5</v>
      </c>
      <c r="N33" s="14"/>
      <c r="O33" s="19">
        <v>18663</v>
      </c>
      <c r="P33" s="19">
        <v>11419</v>
      </c>
      <c r="Q33" s="19">
        <v>152904</v>
      </c>
      <c r="R33" s="14"/>
      <c r="S33" s="19">
        <v>9054</v>
      </c>
      <c r="T33" s="19">
        <v>7489</v>
      </c>
      <c r="U33" s="19">
        <v>10603</v>
      </c>
      <c r="V33" s="14"/>
      <c r="W33" s="19">
        <v>543</v>
      </c>
      <c r="X33" s="19">
        <v>2107</v>
      </c>
      <c r="Y33" s="19">
        <v>6167</v>
      </c>
      <c r="Z33" s="14"/>
      <c r="AA33" s="19">
        <v>17611</v>
      </c>
      <c r="AB33" s="19">
        <v>9393</v>
      </c>
      <c r="AC33" s="19">
        <v>248974</v>
      </c>
      <c r="AD33" s="14"/>
      <c r="AE33" s="19">
        <v>1815</v>
      </c>
      <c r="AF33" s="19">
        <v>2012.2300964630224</v>
      </c>
      <c r="AG33" s="19">
        <v>13385.873</v>
      </c>
      <c r="AH33" s="14"/>
      <c r="AI33" s="19">
        <v>6274.466666666667</v>
      </c>
      <c r="AJ33" s="19">
        <v>11940</v>
      </c>
      <c r="AK33" s="19">
        <v>60896</v>
      </c>
      <c r="AL33" s="14"/>
      <c r="AM33" s="19">
        <v>83001.46666666667</v>
      </c>
      <c r="AN33" s="19">
        <v>107107.11382646303</v>
      </c>
      <c r="AO33" s="19">
        <v>711283.12125</v>
      </c>
      <c r="AP33" s="14"/>
      <c r="AQ33" s="25"/>
      <c r="AR33" s="25"/>
      <c r="AS33" s="25"/>
      <c r="AT33" s="25"/>
      <c r="AU33" s="19"/>
      <c r="AV33" s="19"/>
      <c r="AW33" s="19"/>
      <c r="AX33" s="19"/>
      <c r="AY33" s="19"/>
      <c r="AZ33" s="19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</row>
    <row r="34" spans="1:133" ht="12.75" customHeight="1">
      <c r="A34" s="10"/>
      <c r="B34" s="10" t="s">
        <v>18</v>
      </c>
      <c r="C34" s="15">
        <v>575</v>
      </c>
      <c r="D34" s="15">
        <v>1943.15964</v>
      </c>
      <c r="E34" s="15">
        <v>3582</v>
      </c>
      <c r="F34" s="16"/>
      <c r="G34" s="15">
        <v>1405</v>
      </c>
      <c r="H34" s="15">
        <v>5109.07117</v>
      </c>
      <c r="I34" s="15">
        <v>868.4019999999999</v>
      </c>
      <c r="J34" s="16">
        <v>0</v>
      </c>
      <c r="K34" s="15">
        <v>64</v>
      </c>
      <c r="L34" s="15">
        <v>218</v>
      </c>
      <c r="M34" s="15">
        <v>50</v>
      </c>
      <c r="N34" s="16"/>
      <c r="O34" s="15">
        <v>1984</v>
      </c>
      <c r="P34" s="15">
        <v>18640</v>
      </c>
      <c r="Q34" s="15">
        <v>8813</v>
      </c>
      <c r="R34" s="16"/>
      <c r="S34" s="15">
        <v>648</v>
      </c>
      <c r="T34" s="15">
        <v>2162</v>
      </c>
      <c r="U34" s="15">
        <v>206</v>
      </c>
      <c r="V34" s="16"/>
      <c r="W34" s="15">
        <v>465</v>
      </c>
      <c r="X34" s="15">
        <v>3333</v>
      </c>
      <c r="Y34" s="15">
        <v>843</v>
      </c>
      <c r="Z34" s="16"/>
      <c r="AA34" s="15">
        <v>1231</v>
      </c>
      <c r="AB34" s="15">
        <v>3176</v>
      </c>
      <c r="AC34" s="15">
        <v>1532</v>
      </c>
      <c r="AD34" s="16"/>
      <c r="AE34" s="15">
        <v>163</v>
      </c>
      <c r="AF34" s="15">
        <v>596.26</v>
      </c>
      <c r="AG34" s="15">
        <v>378.06</v>
      </c>
      <c r="AH34" s="16"/>
      <c r="AI34" s="15">
        <v>1600.9333333333332</v>
      </c>
      <c r="AJ34" s="15">
        <v>6524</v>
      </c>
      <c r="AK34" s="15">
        <v>4428</v>
      </c>
      <c r="AL34" s="16"/>
      <c r="AM34" s="15">
        <v>8135.933333333333</v>
      </c>
      <c r="AN34" s="15">
        <v>41701.49081</v>
      </c>
      <c r="AO34" s="15">
        <v>20700.462</v>
      </c>
      <c r="AP34" s="16"/>
      <c r="AQ34" s="25"/>
      <c r="AR34" s="25"/>
      <c r="AS34" s="25"/>
      <c r="AT34" s="25"/>
      <c r="AU34" s="19"/>
      <c r="AV34" s="19"/>
      <c r="AW34" s="19"/>
      <c r="AX34" s="19"/>
      <c r="AY34" s="19"/>
      <c r="AZ34" s="19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</row>
    <row r="35" spans="1:133" ht="12.75" customHeight="1">
      <c r="A35" s="10"/>
      <c r="B35" s="10" t="s">
        <v>1</v>
      </c>
      <c r="C35" s="19">
        <v>43271</v>
      </c>
      <c r="D35" s="19">
        <v>83310.74935999999</v>
      </c>
      <c r="E35" s="19">
        <v>347349.21929</v>
      </c>
      <c r="F35" s="14"/>
      <c r="G35" s="19">
        <v>8709</v>
      </c>
      <c r="H35" s="19">
        <v>23554.875059999995</v>
      </c>
      <c r="I35" s="19">
        <v>172994.42242999998</v>
      </c>
      <c r="J35" s="14">
        <v>87081.48598000001</v>
      </c>
      <c r="K35" s="19">
        <v>299</v>
      </c>
      <c r="L35" s="19">
        <v>362.18</v>
      </c>
      <c r="M35" s="19">
        <v>3446.5</v>
      </c>
      <c r="N35" s="14"/>
      <c r="O35" s="19">
        <v>21298</v>
      </c>
      <c r="P35" s="19">
        <v>39664</v>
      </c>
      <c r="Q35" s="19">
        <v>270456</v>
      </c>
      <c r="R35" s="14"/>
      <c r="S35" s="19">
        <v>11420</v>
      </c>
      <c r="T35" s="19">
        <v>14159.985</v>
      </c>
      <c r="U35" s="19">
        <v>34123</v>
      </c>
      <c r="V35" s="14"/>
      <c r="W35" s="19">
        <v>1217</v>
      </c>
      <c r="X35" s="19">
        <v>5979</v>
      </c>
      <c r="Y35" s="19">
        <v>9857</v>
      </c>
      <c r="Z35" s="14"/>
      <c r="AA35" s="19">
        <v>26508</v>
      </c>
      <c r="AB35" s="19">
        <v>15816</v>
      </c>
      <c r="AC35" s="19">
        <v>472426</v>
      </c>
      <c r="AD35" s="14"/>
      <c r="AE35" s="19">
        <v>3416</v>
      </c>
      <c r="AF35" s="19">
        <v>4740.860546463023</v>
      </c>
      <c r="AG35" s="19">
        <v>35324.0032</v>
      </c>
      <c r="AH35" s="14"/>
      <c r="AI35" s="19">
        <v>8150.4</v>
      </c>
      <c r="AJ35" s="19">
        <v>19121.461</v>
      </c>
      <c r="AK35" s="19">
        <v>66952.449</v>
      </c>
      <c r="AL35" s="14"/>
      <c r="AM35" s="19">
        <v>124288.4</v>
      </c>
      <c r="AN35" s="19">
        <v>206709.11096646302</v>
      </c>
      <c r="AO35" s="19">
        <v>1412928.59392</v>
      </c>
      <c r="AP35" s="14"/>
      <c r="AQ35" s="25"/>
      <c r="AR35" s="25"/>
      <c r="AS35" s="25"/>
      <c r="AT35" s="25"/>
      <c r="AU35" s="19"/>
      <c r="AV35" s="19"/>
      <c r="AW35" s="19"/>
      <c r="AX35" s="19"/>
      <c r="AY35" s="19"/>
      <c r="AZ35" s="19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</row>
    <row r="36" spans="1:133" ht="12.75" customHeight="1">
      <c r="A36" s="10"/>
      <c r="B36" s="10"/>
      <c r="C36" s="27"/>
      <c r="D36" s="27"/>
      <c r="E36" s="21"/>
      <c r="F36" s="21"/>
      <c r="G36" s="27"/>
      <c r="H36" s="27"/>
      <c r="I36" s="21"/>
      <c r="J36" s="21"/>
      <c r="K36" s="27"/>
      <c r="L36" s="27"/>
      <c r="M36" s="21"/>
      <c r="N36" s="21"/>
      <c r="O36" s="27"/>
      <c r="P36" s="27"/>
      <c r="Q36" s="21"/>
      <c r="R36" s="21"/>
      <c r="S36" s="27"/>
      <c r="T36" s="27"/>
      <c r="U36" s="21"/>
      <c r="V36" s="21"/>
      <c r="W36" s="27"/>
      <c r="X36" s="27"/>
      <c r="Y36" s="21"/>
      <c r="Z36" s="21"/>
      <c r="AA36" s="27"/>
      <c r="AB36" s="27"/>
      <c r="AC36" s="21"/>
      <c r="AD36" s="21"/>
      <c r="AE36" s="27"/>
      <c r="AF36" s="27"/>
      <c r="AG36" s="21"/>
      <c r="AH36" s="21"/>
      <c r="AI36" s="27"/>
      <c r="AJ36" s="27"/>
      <c r="AK36" s="21"/>
      <c r="AL36" s="21"/>
      <c r="AM36" s="21"/>
      <c r="AN36" s="21"/>
      <c r="AO36" s="21"/>
      <c r="AP36" s="21"/>
      <c r="AQ36" s="25"/>
      <c r="AR36" s="25"/>
      <c r="AS36" s="25"/>
      <c r="AT36" s="25"/>
      <c r="AU36" s="25"/>
      <c r="AV36" s="25"/>
      <c r="AW36" s="25"/>
      <c r="AX36" s="25"/>
      <c r="AY36" s="25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</row>
    <row r="37" spans="1:133" ht="12.75" customHeight="1">
      <c r="A37" s="10"/>
      <c r="B37" s="1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5"/>
      <c r="AR37" s="25"/>
      <c r="AS37" s="25"/>
      <c r="AT37" s="25"/>
      <c r="AU37" s="25"/>
      <c r="AV37" s="25"/>
      <c r="AW37" s="25"/>
      <c r="AX37" s="25"/>
      <c r="AY37" s="25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</row>
    <row r="38" spans="1:133" ht="12.75" customHeight="1">
      <c r="A38" s="10"/>
      <c r="B38" s="10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5"/>
      <c r="AR38" s="25"/>
      <c r="AS38" s="25"/>
      <c r="AT38" s="25"/>
      <c r="AU38" s="25"/>
      <c r="AV38" s="25"/>
      <c r="AW38" s="25"/>
      <c r="AX38" s="25"/>
      <c r="AY38" s="25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</row>
    <row r="39" spans="1:133" ht="12.75" customHeight="1">
      <c r="A39" s="10"/>
      <c r="B39" s="10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  <c r="AR39" s="25"/>
      <c r="AS39" s="25"/>
      <c r="AT39" s="25"/>
      <c r="AU39" s="25"/>
      <c r="AV39" s="25"/>
      <c r="AW39" s="25"/>
      <c r="AX39" s="25"/>
      <c r="AY39" s="25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</row>
    <row r="40" spans="1:133" ht="12.75" customHeight="1">
      <c r="A40" s="10"/>
      <c r="B40" s="10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  <c r="AR40" s="25"/>
      <c r="AS40" s="25"/>
      <c r="AT40" s="25"/>
      <c r="AU40" s="25"/>
      <c r="AV40" s="25"/>
      <c r="AW40" s="25"/>
      <c r="AX40" s="25"/>
      <c r="AY40" s="25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</row>
    <row r="41" spans="1:133" ht="12.75" customHeight="1">
      <c r="A41" s="10"/>
      <c r="B41" s="10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  <c r="AR41" s="25"/>
      <c r="AS41" s="25"/>
      <c r="AT41" s="25"/>
      <c r="AU41" s="25"/>
      <c r="AV41" s="25"/>
      <c r="AW41" s="25"/>
      <c r="AX41" s="25"/>
      <c r="AY41" s="25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</row>
    <row r="42" spans="1:133" ht="12.75" customHeight="1">
      <c r="A42" s="10"/>
      <c r="B42" s="10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  <c r="AR42" s="25"/>
      <c r="AS42" s="25"/>
      <c r="AT42" s="25"/>
      <c r="AU42" s="25"/>
      <c r="AV42" s="25"/>
      <c r="AW42" s="25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</row>
    <row r="43" spans="1:133" ht="12.75" customHeight="1">
      <c r="A43" s="10"/>
      <c r="B43" s="10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  <c r="AR43" s="25"/>
      <c r="AS43" s="25"/>
      <c r="AT43" s="25"/>
      <c r="AU43" s="25"/>
      <c r="AV43" s="25"/>
      <c r="AW43" s="25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</row>
    <row r="44" spans="1:133" ht="12.75">
      <c r="A44" s="10"/>
      <c r="B44" s="10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  <c r="AR44" s="25"/>
      <c r="AS44" s="25"/>
      <c r="AT44" s="25"/>
      <c r="AU44" s="25"/>
      <c r="AV44" s="25"/>
      <c r="AW44" s="25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</row>
    <row r="45" spans="1:133" ht="12.75">
      <c r="A45" s="10"/>
      <c r="B45" s="10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  <c r="AR45" s="25"/>
      <c r="AS45" s="25"/>
      <c r="AT45" s="25"/>
      <c r="AU45" s="25"/>
      <c r="AV45" s="25"/>
      <c r="AW45" s="25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</row>
    <row r="46" spans="1:133" ht="12.75">
      <c r="A46" s="10"/>
      <c r="B46" s="1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  <c r="AR46" s="25"/>
      <c r="AS46" s="25"/>
      <c r="AT46" s="25"/>
      <c r="AU46" s="25"/>
      <c r="AV46" s="25"/>
      <c r="AW46" s="25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</row>
    <row r="47" spans="1:133" ht="12.75">
      <c r="A47" s="10"/>
      <c r="B47" s="10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  <c r="AR47" s="25"/>
      <c r="AS47" s="25"/>
      <c r="AT47" s="25"/>
      <c r="AU47" s="25"/>
      <c r="AV47" s="25"/>
      <c r="AW47" s="25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</row>
    <row r="48" spans="1:133" ht="12.75">
      <c r="A48" s="10"/>
      <c r="B48" s="10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  <c r="AR48" s="25"/>
      <c r="AS48" s="25"/>
      <c r="AT48" s="25"/>
      <c r="AU48" s="25"/>
      <c r="AV48" s="25"/>
      <c r="AW48" s="25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</row>
    <row r="49" spans="1:133" ht="12.75">
      <c r="A49" s="10"/>
      <c r="B49" s="10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5"/>
      <c r="AR49" s="25"/>
      <c r="AS49" s="25"/>
      <c r="AT49" s="25"/>
      <c r="AU49" s="25"/>
      <c r="AV49" s="25"/>
      <c r="AW49" s="25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</row>
    <row r="50" spans="1:133" ht="12.75">
      <c r="A50" s="10"/>
      <c r="B50" s="10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5"/>
      <c r="AR50" s="25"/>
      <c r="AS50" s="25"/>
      <c r="AT50" s="25"/>
      <c r="AU50" s="25"/>
      <c r="AV50" s="25"/>
      <c r="AW50" s="25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</row>
    <row r="51" spans="1:133" ht="12.75">
      <c r="A51" s="10"/>
      <c r="B51" s="10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5"/>
      <c r="AR51" s="25"/>
      <c r="AS51" s="25"/>
      <c r="AT51" s="25"/>
      <c r="AU51" s="25"/>
      <c r="AV51" s="25"/>
      <c r="AW51" s="25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</row>
    <row r="52" spans="1:133" ht="12.75">
      <c r="A52" s="10"/>
      <c r="B52" s="10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5"/>
      <c r="AR52" s="25"/>
      <c r="AS52" s="25"/>
      <c r="AT52" s="25"/>
      <c r="AU52" s="25"/>
      <c r="AV52" s="25"/>
      <c r="AW52" s="25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</row>
    <row r="53" spans="1:133" ht="12.75">
      <c r="A53" s="10"/>
      <c r="B53" s="10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5"/>
      <c r="AR53" s="25"/>
      <c r="AS53" s="25"/>
      <c r="AT53" s="25"/>
      <c r="AU53" s="25"/>
      <c r="AV53" s="25"/>
      <c r="AW53" s="25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</row>
    <row r="54" spans="1:133" ht="12.75">
      <c r="A54" s="10"/>
      <c r="B54" s="1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5"/>
      <c r="AR54" s="25"/>
      <c r="AS54" s="25"/>
      <c r="AT54" s="25"/>
      <c r="AU54" s="25"/>
      <c r="AV54" s="25"/>
      <c r="AW54" s="25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</row>
    <row r="55" spans="1:133" ht="12.75">
      <c r="A55" s="10"/>
      <c r="B55" s="1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5"/>
      <c r="AR55" s="25"/>
      <c r="AS55" s="25"/>
      <c r="AT55" s="25"/>
      <c r="AU55" s="25"/>
      <c r="AV55" s="25"/>
      <c r="AW55" s="25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</row>
    <row r="56" spans="1:133" ht="12.75">
      <c r="A56" s="10"/>
      <c r="B56" s="1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5"/>
      <c r="AR56" s="25"/>
      <c r="AS56" s="25"/>
      <c r="AT56" s="25"/>
      <c r="AU56" s="25"/>
      <c r="AV56" s="25"/>
      <c r="AW56" s="25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</row>
    <row r="57" spans="1:133" ht="12.75">
      <c r="A57" s="10"/>
      <c r="B57" s="1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5"/>
      <c r="AR57" s="25"/>
      <c r="AS57" s="25"/>
      <c r="AT57" s="25"/>
      <c r="AU57" s="25"/>
      <c r="AV57" s="25"/>
      <c r="AW57" s="25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</row>
    <row r="58" spans="1:133" ht="12.75">
      <c r="A58" s="10"/>
      <c r="B58" s="10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5"/>
      <c r="AR58" s="25"/>
      <c r="AS58" s="25"/>
      <c r="AT58" s="25"/>
      <c r="AU58" s="25"/>
      <c r="AV58" s="25"/>
      <c r="AW58" s="25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</row>
    <row r="59" spans="1:133" ht="12.75">
      <c r="A59" s="10"/>
      <c r="B59" s="10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  <c r="AR59" s="25"/>
      <c r="AS59" s="25"/>
      <c r="AT59" s="25"/>
      <c r="AU59" s="25"/>
      <c r="AV59" s="25"/>
      <c r="AW59" s="25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</row>
    <row r="60" spans="2:133" ht="12.75">
      <c r="B60" s="10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5"/>
      <c r="AR60" s="25"/>
      <c r="AS60" s="25"/>
      <c r="AT60" s="25"/>
      <c r="AU60" s="25"/>
      <c r="AV60" s="25"/>
      <c r="AW60" s="25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</row>
    <row r="61" spans="2:49" ht="12.75">
      <c r="B61" s="10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5"/>
      <c r="AR61" s="25"/>
      <c r="AS61" s="25"/>
      <c r="AT61" s="25"/>
      <c r="AU61" s="25"/>
      <c r="AV61" s="25"/>
      <c r="AW61" s="25"/>
    </row>
    <row r="62" spans="2:49" ht="12.75">
      <c r="B62" s="10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5"/>
      <c r="AR62" s="25"/>
      <c r="AS62" s="25"/>
      <c r="AT62" s="25"/>
      <c r="AU62" s="25"/>
      <c r="AV62" s="25"/>
      <c r="AW62" s="25"/>
    </row>
    <row r="63" spans="2:49" ht="12.75">
      <c r="B63" s="10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5"/>
      <c r="AR63" s="25"/>
      <c r="AS63" s="25"/>
      <c r="AT63" s="25"/>
      <c r="AU63" s="25"/>
      <c r="AV63" s="25"/>
      <c r="AW63" s="25"/>
    </row>
    <row r="64" spans="2:49" ht="12.75">
      <c r="B64" s="10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5"/>
      <c r="AR64" s="25"/>
      <c r="AS64" s="25"/>
      <c r="AT64" s="25"/>
      <c r="AU64" s="25"/>
      <c r="AV64" s="25"/>
      <c r="AW64" s="25"/>
    </row>
    <row r="65" spans="2:49" ht="12.75">
      <c r="B65" s="10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5"/>
      <c r="AR65" s="25"/>
      <c r="AS65" s="25"/>
      <c r="AT65" s="25"/>
      <c r="AU65" s="25"/>
      <c r="AV65" s="25"/>
      <c r="AW65" s="25"/>
    </row>
    <row r="66" spans="2:49" ht="12.75">
      <c r="B66" s="10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5"/>
      <c r="AR66" s="25"/>
      <c r="AS66" s="25"/>
      <c r="AT66" s="25"/>
      <c r="AU66" s="25"/>
      <c r="AV66" s="25"/>
      <c r="AW66" s="25"/>
    </row>
    <row r="67" spans="2:49" ht="12.75">
      <c r="B67" s="10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5"/>
      <c r="AR67" s="25"/>
      <c r="AS67" s="25"/>
      <c r="AT67" s="25"/>
      <c r="AU67" s="25"/>
      <c r="AV67" s="25"/>
      <c r="AW67" s="25"/>
    </row>
    <row r="68" spans="2:49" ht="12.75">
      <c r="B68" s="10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5"/>
      <c r="AR68" s="25"/>
      <c r="AS68" s="25"/>
      <c r="AT68" s="25"/>
      <c r="AU68" s="25"/>
      <c r="AV68" s="25"/>
      <c r="AW68" s="25"/>
    </row>
  </sheetData>
  <sheetProtection/>
  <dataValidations count="4">
    <dataValidation type="decimal" showErrorMessage="1" errorTitle="Solussa on kaava" error="Sisältöä ei saa muuttaa!" sqref="C35:AP35">
      <formula1>SUM(C31:C34)</formula1>
      <formula2>SUM(C31:C34)</formula2>
    </dataValidation>
    <dataValidation type="decimal" showErrorMessage="1" errorTitle="Solussa on kaava" error="Sisältöä ei saa muuttaa!" sqref="C33:AP33 C31:AP31">
      <formula1>C7+C14+C21</formula1>
      <formula2>C7+C14+C21</formula2>
    </dataValidation>
    <dataValidation type="decimal" showErrorMessage="1" errorTitle="Solussa on kaava" error="Sisältöä ei saa muuttaa!" sqref="C34:AP34">
      <formula1>C8+C15+C22+C27</formula1>
      <formula2>C8+C15+C22+C27</formula2>
    </dataValidation>
    <dataValidation type="decimal" showErrorMessage="1" errorTitle="Solussa on kaava" error="Sisältöä ei saa muuttaa!" sqref="C32:AP32">
      <formula1>C6+C13+C20+C26</formula1>
      <formula2>C6+C13+C20+C26</formula2>
    </dataValidation>
  </dataValidations>
  <printOptions/>
  <pageMargins left="0.75" right="0.75" top="1" bottom="1" header="0.4921259845" footer="0.4921259845"/>
  <pageSetup horizontalDpi="355" verticalDpi="3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3" width="8.7109375" style="0" bestFit="1" customWidth="1"/>
    <col min="4" max="4" width="8.7109375" style="0" customWidth="1"/>
    <col min="5" max="5" width="10.28125" style="0" customWidth="1"/>
    <col min="6" max="6" width="12.57421875" style="0" customWidth="1"/>
    <col min="7" max="7" width="11.00390625" style="0" bestFit="1" customWidth="1"/>
    <col min="8" max="8" width="8.7109375" style="0" customWidth="1"/>
    <col min="9" max="9" width="10.28125" style="0" customWidth="1"/>
    <col min="10" max="10" width="12.57421875" style="0" bestFit="1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bestFit="1" customWidth="1"/>
    <col min="15" max="15" width="10.28125" style="0" customWidth="1"/>
    <col min="16" max="16" width="8.7109375" style="0" customWidth="1"/>
    <col min="18" max="18" width="12.57421875" style="0" bestFit="1" customWidth="1"/>
    <col min="22" max="22" width="12.57421875" style="0" bestFit="1" customWidth="1"/>
    <col min="26" max="26" width="12.57421875" style="0" bestFit="1" customWidth="1"/>
    <col min="30" max="30" width="12.57421875" style="0" bestFit="1" customWidth="1"/>
    <col min="34" max="34" width="12.57421875" style="0" bestFit="1" customWidth="1"/>
    <col min="38" max="38" width="12.57421875" style="0" bestFit="1" customWidth="1"/>
    <col min="42" max="42" width="12.57421875" style="0" bestFit="1" customWidth="1"/>
    <col min="46" max="46" width="12.57421875" style="0" bestFit="1" customWidth="1"/>
  </cols>
  <sheetData>
    <row r="1" spans="1:46" ht="12.75">
      <c r="A1" s="4" t="s">
        <v>3</v>
      </c>
      <c r="B1" s="5"/>
      <c r="C1" s="11" t="s">
        <v>7</v>
      </c>
      <c r="D1" s="12"/>
      <c r="E1" s="12"/>
      <c r="F1" s="22"/>
      <c r="G1" s="11" t="s">
        <v>13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10</v>
      </c>
      <c r="X1" s="12"/>
      <c r="Y1" s="12"/>
      <c r="Z1" s="22"/>
      <c r="AA1" s="11" t="s">
        <v>11</v>
      </c>
      <c r="AB1" s="12"/>
      <c r="AC1" s="12"/>
      <c r="AD1" s="22"/>
      <c r="AE1" s="11" t="s">
        <v>12</v>
      </c>
      <c r="AF1" s="12"/>
      <c r="AG1" s="12"/>
      <c r="AH1" s="22"/>
      <c r="AI1" s="11" t="s">
        <v>2</v>
      </c>
      <c r="AJ1" s="12"/>
      <c r="AK1" s="12"/>
      <c r="AL1" s="22"/>
      <c r="AM1" s="11" t="s">
        <v>6</v>
      </c>
      <c r="AN1" s="12"/>
      <c r="AO1" s="12"/>
      <c r="AP1" s="22"/>
      <c r="AQ1" s="11" t="s">
        <v>1</v>
      </c>
      <c r="AR1" s="12"/>
      <c r="AS1" s="12"/>
      <c r="AT1" s="22"/>
    </row>
    <row r="2" spans="1:137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1:137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</row>
    <row r="4" spans="1:137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20"/>
      <c r="AN4" s="20"/>
      <c r="AO4" s="20"/>
      <c r="AP4" s="14"/>
      <c r="AQ4" s="20"/>
      <c r="AR4" s="20"/>
      <c r="AS4" s="20"/>
      <c r="AT4" s="14"/>
      <c r="AU4" s="20"/>
      <c r="AV4" s="20"/>
      <c r="AW4" s="20"/>
      <c r="AX4" s="20"/>
      <c r="AY4" s="20"/>
      <c r="AZ4" s="20"/>
      <c r="BA4" s="20"/>
      <c r="BB4" s="20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ht="12.75" customHeight="1">
      <c r="A5" s="1"/>
      <c r="B5" s="10" t="s">
        <v>15</v>
      </c>
      <c r="C5" s="19">
        <v>5945</v>
      </c>
      <c r="D5" s="19">
        <v>33157.51135688973</v>
      </c>
      <c r="E5" s="19">
        <v>68221.90210453552</v>
      </c>
      <c r="F5" s="14"/>
      <c r="G5" s="19">
        <v>2085</v>
      </c>
      <c r="H5" s="19">
        <v>1186.819280391138</v>
      </c>
      <c r="I5" s="19">
        <v>27930.338074550982</v>
      </c>
      <c r="J5" s="14"/>
      <c r="K5" s="19">
        <v>0</v>
      </c>
      <c r="L5" s="19">
        <v>0</v>
      </c>
      <c r="M5" s="19">
        <v>0</v>
      </c>
      <c r="N5" s="14"/>
      <c r="O5" s="19">
        <v>1891</v>
      </c>
      <c r="P5" s="19">
        <v>212.25316319442692</v>
      </c>
      <c r="Q5" s="19">
        <v>22230.743743829604</v>
      </c>
      <c r="R5" s="14"/>
      <c r="S5" s="19">
        <v>575</v>
      </c>
      <c r="T5" s="19">
        <v>1056.3883661047507</v>
      </c>
      <c r="U5" s="19">
        <v>7379.918025204643</v>
      </c>
      <c r="V5" s="14"/>
      <c r="W5" s="19">
        <v>0</v>
      </c>
      <c r="X5" s="19">
        <v>145.61710673037624</v>
      </c>
      <c r="Y5" s="19">
        <v>765.9278171057213</v>
      </c>
      <c r="Z5" s="14"/>
      <c r="AA5" s="19">
        <v>0</v>
      </c>
      <c r="AB5" s="19">
        <v>0</v>
      </c>
      <c r="AC5" s="19">
        <v>0</v>
      </c>
      <c r="AD5" s="14"/>
      <c r="AE5" s="19">
        <v>0</v>
      </c>
      <c r="AF5" s="19">
        <v>0</v>
      </c>
      <c r="AG5" s="19">
        <v>0</v>
      </c>
      <c r="AH5" s="14"/>
      <c r="AI5" s="19">
        <v>4468</v>
      </c>
      <c r="AJ5" s="19">
        <v>481.5220334593061</v>
      </c>
      <c r="AK5" s="19">
        <v>112333.55702327553</v>
      </c>
      <c r="AL5" s="14"/>
      <c r="AM5" s="19">
        <v>561</v>
      </c>
      <c r="AN5" s="19">
        <v>251.9164644206851</v>
      </c>
      <c r="AO5" s="19">
        <v>3094.4562349787157</v>
      </c>
      <c r="AP5" s="14"/>
      <c r="AQ5" s="19">
        <f aca="true" t="shared" si="0" ref="AQ5:AS8">C5+G5+K5+O5+S5+W5+AA5+AE5+AI5+AM5</f>
        <v>15525</v>
      </c>
      <c r="AR5" s="19">
        <f t="shared" si="0"/>
        <v>36492.027771190405</v>
      </c>
      <c r="AS5" s="19">
        <f t="shared" si="0"/>
        <v>241956.8430234807</v>
      </c>
      <c r="AT5" s="14"/>
      <c r="AU5" s="19"/>
      <c r="AV5" s="19"/>
      <c r="AW5" s="19"/>
      <c r="AX5" s="19"/>
      <c r="AY5" s="19"/>
      <c r="AZ5" s="19"/>
      <c r="BA5" s="19"/>
      <c r="BB5" s="19"/>
      <c r="BC5" s="25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0</v>
      </c>
      <c r="H6" s="19">
        <v>0</v>
      </c>
      <c r="I6" s="19">
        <v>0</v>
      </c>
      <c r="J6" s="14"/>
      <c r="K6" s="19">
        <v>0</v>
      </c>
      <c r="L6" s="19">
        <v>0</v>
      </c>
      <c r="M6" s="19">
        <v>0</v>
      </c>
      <c r="N6" s="14"/>
      <c r="O6" s="19">
        <v>25</v>
      </c>
      <c r="P6" s="19">
        <v>47.59718318860762</v>
      </c>
      <c r="Q6" s="19">
        <v>44.569800512300425</v>
      </c>
      <c r="R6" s="14"/>
      <c r="S6" s="19">
        <v>66</v>
      </c>
      <c r="T6" s="19">
        <v>362.4449815245563</v>
      </c>
      <c r="U6" s="19">
        <v>2282.8147258620893</v>
      </c>
      <c r="V6" s="14"/>
      <c r="W6" s="19">
        <v>0</v>
      </c>
      <c r="X6" s="19">
        <v>16.17967852559736</v>
      </c>
      <c r="Y6" s="19">
        <v>85.10309078952459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0</v>
      </c>
      <c r="AJ6" s="19">
        <v>0</v>
      </c>
      <c r="AK6" s="19">
        <v>0</v>
      </c>
      <c r="AL6" s="14"/>
      <c r="AM6" s="19">
        <v>12</v>
      </c>
      <c r="AN6" s="19">
        <v>9.990362831813755</v>
      </c>
      <c r="AO6" s="19">
        <v>1556.4027226261533</v>
      </c>
      <c r="AP6" s="14"/>
      <c r="AQ6" s="19">
        <f t="shared" si="0"/>
        <v>103</v>
      </c>
      <c r="AR6" s="19">
        <f t="shared" si="0"/>
        <v>436.212206070575</v>
      </c>
      <c r="AS6" s="19">
        <f t="shared" si="0"/>
        <v>3968.8903397900676</v>
      </c>
      <c r="AT6" s="14"/>
      <c r="AU6" s="19"/>
      <c r="AV6" s="19"/>
      <c r="AW6" s="19"/>
      <c r="AX6" s="19"/>
      <c r="AY6" s="19"/>
      <c r="AZ6" s="19"/>
      <c r="BA6" s="19"/>
      <c r="BB6" s="19"/>
      <c r="BC6" s="25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ht="12.75" customHeight="1">
      <c r="A7" s="1"/>
      <c r="B7" s="8" t="s">
        <v>17</v>
      </c>
      <c r="C7" s="19">
        <v>2100</v>
      </c>
      <c r="D7" s="19">
        <v>8518.318188010555</v>
      </c>
      <c r="E7" s="19">
        <v>6866.438603838385</v>
      </c>
      <c r="F7" s="14"/>
      <c r="G7" s="19">
        <v>251</v>
      </c>
      <c r="H7" s="19">
        <v>274.83034042918194</v>
      </c>
      <c r="I7" s="19">
        <v>1692.2287086699193</v>
      </c>
      <c r="J7" s="14"/>
      <c r="K7" s="19">
        <v>30</v>
      </c>
      <c r="L7" s="19">
        <v>8.547310422773991</v>
      </c>
      <c r="M7" s="19">
        <v>389.42131580142393</v>
      </c>
      <c r="N7" s="14"/>
      <c r="O7" s="19">
        <v>631</v>
      </c>
      <c r="P7" s="19">
        <v>374.0499484504005</v>
      </c>
      <c r="Q7" s="19">
        <v>4395.086894292206</v>
      </c>
      <c r="R7" s="14"/>
      <c r="S7" s="19">
        <v>2451</v>
      </c>
      <c r="T7" s="19">
        <v>2002.6136403772118</v>
      </c>
      <c r="U7" s="19">
        <v>5396.477808444043</v>
      </c>
      <c r="V7" s="14"/>
      <c r="W7" s="19">
        <v>0</v>
      </c>
      <c r="X7" s="19">
        <v>94.4543395007846</v>
      </c>
      <c r="Y7" s="19">
        <v>3095.4903771277877</v>
      </c>
      <c r="Z7" s="14"/>
      <c r="AA7" s="19">
        <v>131</v>
      </c>
      <c r="AB7" s="19">
        <v>190.3887327544305</v>
      </c>
      <c r="AC7" s="19">
        <v>1864.0267889729266</v>
      </c>
      <c r="AD7" s="14"/>
      <c r="AE7" s="19">
        <v>107</v>
      </c>
      <c r="AF7" s="19">
        <v>65.08872754060476</v>
      </c>
      <c r="AG7" s="19">
        <v>1297.9062285034806</v>
      </c>
      <c r="AH7" s="14"/>
      <c r="AI7" s="19">
        <v>1241</v>
      </c>
      <c r="AJ7" s="19">
        <v>411.724043977779</v>
      </c>
      <c r="AK7" s="19">
        <v>23031.318273786397</v>
      </c>
      <c r="AL7" s="14"/>
      <c r="AM7" s="19">
        <v>181</v>
      </c>
      <c r="AN7" s="19">
        <v>140.6651832491553</v>
      </c>
      <c r="AO7" s="19">
        <v>311.06161901061773</v>
      </c>
      <c r="AP7" s="14"/>
      <c r="AQ7" s="19">
        <f t="shared" si="0"/>
        <v>7123</v>
      </c>
      <c r="AR7" s="19">
        <f t="shared" si="0"/>
        <v>12080.680454712878</v>
      </c>
      <c r="AS7" s="19">
        <f t="shared" si="0"/>
        <v>48339.456618447184</v>
      </c>
      <c r="AT7" s="14"/>
      <c r="AU7" s="19"/>
      <c r="AV7" s="19"/>
      <c r="AW7" s="19"/>
      <c r="AX7" s="19"/>
      <c r="AY7" s="19"/>
      <c r="AZ7" s="19"/>
      <c r="BA7" s="19"/>
      <c r="BB7" s="19"/>
      <c r="BC7" s="25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0</v>
      </c>
      <c r="H8" s="15">
        <v>0</v>
      </c>
      <c r="I8" s="15">
        <v>0</v>
      </c>
      <c r="J8" s="16"/>
      <c r="K8" s="15">
        <v>0</v>
      </c>
      <c r="L8" s="15">
        <v>0</v>
      </c>
      <c r="M8" s="15">
        <v>0</v>
      </c>
      <c r="N8" s="16"/>
      <c r="O8" s="15">
        <v>2</v>
      </c>
      <c r="P8" s="15">
        <v>3.363758529230221</v>
      </c>
      <c r="Q8" s="15">
        <v>0</v>
      </c>
      <c r="R8" s="16"/>
      <c r="S8" s="15">
        <v>39</v>
      </c>
      <c r="T8" s="15">
        <v>74.50725142244939</v>
      </c>
      <c r="U8" s="15">
        <v>627.1727777749746</v>
      </c>
      <c r="V8" s="16"/>
      <c r="W8" s="15">
        <v>0</v>
      </c>
      <c r="X8" s="15">
        <v>10.494926611198288</v>
      </c>
      <c r="Y8" s="15">
        <v>183.5014371658316</v>
      </c>
      <c r="Z8" s="16"/>
      <c r="AA8" s="15">
        <v>0</v>
      </c>
      <c r="AB8" s="15">
        <v>0</v>
      </c>
      <c r="AC8" s="15">
        <v>0</v>
      </c>
      <c r="AD8" s="16"/>
      <c r="AE8" s="15">
        <v>7</v>
      </c>
      <c r="AF8" s="15">
        <v>6.054765352614397</v>
      </c>
      <c r="AG8" s="15">
        <v>22.8735579987655</v>
      </c>
      <c r="AH8" s="16"/>
      <c r="AI8" s="15">
        <v>18</v>
      </c>
      <c r="AJ8" s="15">
        <v>6.222953279075908</v>
      </c>
      <c r="AK8" s="15">
        <v>756.8456690767996</v>
      </c>
      <c r="AL8" s="16"/>
      <c r="AM8" s="15">
        <v>5</v>
      </c>
      <c r="AN8" s="15">
        <v>22.59184322194247</v>
      </c>
      <c r="AO8" s="15">
        <v>91.09397836766888</v>
      </c>
      <c r="AP8" s="16"/>
      <c r="AQ8" s="24">
        <f t="shared" si="0"/>
        <v>71</v>
      </c>
      <c r="AR8" s="15">
        <f t="shared" si="0"/>
        <v>123.23549841651067</v>
      </c>
      <c r="AS8" s="15">
        <f t="shared" si="0"/>
        <v>1681.4874203840402</v>
      </c>
      <c r="AT8" s="16"/>
      <c r="AU8" s="19"/>
      <c r="AV8" s="19"/>
      <c r="AW8" s="19"/>
      <c r="AX8" s="19"/>
      <c r="AY8" s="19"/>
      <c r="AZ8" s="19"/>
      <c r="BA8" s="19"/>
      <c r="BB8" s="19"/>
      <c r="BC8" s="25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ht="12.75" customHeight="1">
      <c r="A9" s="2"/>
      <c r="B9" s="9" t="s">
        <v>1</v>
      </c>
      <c r="C9" s="19">
        <f>SUM(C5:C8)</f>
        <v>8045</v>
      </c>
      <c r="D9" s="19">
        <f>SUM(D5:D8)</f>
        <v>41675.82954490028</v>
      </c>
      <c r="E9" s="19">
        <f>SUM(E5:E8)</f>
        <v>75088.3407083739</v>
      </c>
      <c r="F9" s="14"/>
      <c r="G9" s="19">
        <f>SUM(G5:G8)</f>
        <v>2336</v>
      </c>
      <c r="H9" s="19">
        <f>SUM(H5:H8)</f>
        <v>1461.6496208203198</v>
      </c>
      <c r="I9" s="19">
        <f>SUM(I5:I8)</f>
        <v>29622.5667832209</v>
      </c>
      <c r="J9" s="14"/>
      <c r="K9" s="19">
        <f>SUM(K5:K8)</f>
        <v>30</v>
      </c>
      <c r="L9" s="19">
        <f>SUM(L5:L8)</f>
        <v>8.547310422773991</v>
      </c>
      <c r="M9" s="19">
        <f>SUM(M5:M8)</f>
        <v>389.42131580142393</v>
      </c>
      <c r="N9" s="14"/>
      <c r="O9" s="19">
        <f>SUM(O5:O8)</f>
        <v>2549</v>
      </c>
      <c r="P9" s="19">
        <f>SUM(P5:P8)</f>
        <v>637.2640533626653</v>
      </c>
      <c r="Q9" s="19">
        <f>SUM(Q5:Q8)</f>
        <v>26670.40043863411</v>
      </c>
      <c r="R9" s="14"/>
      <c r="S9" s="19">
        <f>SUM(S5:S8)</f>
        <v>3131</v>
      </c>
      <c r="T9" s="19">
        <f>SUM(T5:T8)</f>
        <v>3495.9542394289683</v>
      </c>
      <c r="U9" s="19">
        <f>SUM(U5:U8)</f>
        <v>15686.38333728575</v>
      </c>
      <c r="V9" s="14"/>
      <c r="W9" s="19">
        <f>SUM(W5:W8)</f>
        <v>0</v>
      </c>
      <c r="X9" s="19">
        <f>SUM(X5:X8)</f>
        <v>266.7460513679565</v>
      </c>
      <c r="Y9" s="19">
        <f>SUM(Y5:Y8)</f>
        <v>4130.022722188865</v>
      </c>
      <c r="Z9" s="14"/>
      <c r="AA9" s="19">
        <f>SUM(AA5:AA8)</f>
        <v>131</v>
      </c>
      <c r="AB9" s="19">
        <f>SUM(AB5:AB8)</f>
        <v>190.3887327544305</v>
      </c>
      <c r="AC9" s="19">
        <f>SUM(AC5:AC8)</f>
        <v>1864.0267889729266</v>
      </c>
      <c r="AD9" s="14"/>
      <c r="AE9" s="19">
        <f>SUM(AE5:AE8)</f>
        <v>114</v>
      </c>
      <c r="AF9" s="19">
        <f>SUM(AF5:AF8)</f>
        <v>71.14349289321916</v>
      </c>
      <c r="AG9" s="19">
        <f>SUM(AG5:AG8)</f>
        <v>1320.7797865022462</v>
      </c>
      <c r="AH9" s="14"/>
      <c r="AI9" s="19">
        <f>SUM(AI5:AI8)</f>
        <v>5727</v>
      </c>
      <c r="AJ9" s="19">
        <f>SUM(AJ5:AJ8)</f>
        <v>899.469030716161</v>
      </c>
      <c r="AK9" s="19">
        <f>SUM(AK5:AK8)</f>
        <v>136121.72096613873</v>
      </c>
      <c r="AL9" s="14"/>
      <c r="AM9" s="19">
        <f>SUM(AM5:AM8)</f>
        <v>759</v>
      </c>
      <c r="AN9" s="19">
        <f>SUM(AN5:AN8)</f>
        <v>425.1638537235966</v>
      </c>
      <c r="AO9" s="19">
        <f>SUM(AO5:AO8)</f>
        <v>5053.014554983155</v>
      </c>
      <c r="AP9" s="14"/>
      <c r="AQ9" s="19">
        <f>SUM(AQ5:AQ8)</f>
        <v>22822</v>
      </c>
      <c r="AR9" s="19">
        <f>SUM(AR5:AR8)</f>
        <v>49132.15593039037</v>
      </c>
      <c r="AS9" s="19">
        <f>SUM(AS5:AS8)</f>
        <v>295946.677402102</v>
      </c>
      <c r="AT9" s="14"/>
      <c r="AU9" s="19"/>
      <c r="AV9" s="19"/>
      <c r="AW9" s="19"/>
      <c r="AX9" s="19"/>
      <c r="AY9" s="19"/>
      <c r="AZ9" s="19"/>
      <c r="BA9" s="19"/>
      <c r="BB9" s="19"/>
      <c r="BC9" s="25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9"/>
      <c r="AW10" s="19"/>
      <c r="AX10" s="19"/>
      <c r="AY10" s="19"/>
      <c r="AZ10" s="19"/>
      <c r="BA10" s="19"/>
      <c r="BB10" s="19"/>
      <c r="BC10" s="25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9"/>
      <c r="AW11" s="19"/>
      <c r="AX11" s="19"/>
      <c r="AY11" s="19"/>
      <c r="AZ11" s="19"/>
      <c r="BA11" s="19"/>
      <c r="BB11" s="19"/>
      <c r="BC11" s="25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4</v>
      </c>
      <c r="H12" s="19">
        <v>0</v>
      </c>
      <c r="I12" s="19">
        <v>17.575638315227902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f aca="true" t="shared" si="1" ref="AQ12:AS15">C12+G12+K12+O12+S12+W12+AA12+AE12+AI12+AM12</f>
        <v>4</v>
      </c>
      <c r="AR12" s="19">
        <f t="shared" si="1"/>
        <v>0</v>
      </c>
      <c r="AS12" s="19">
        <f t="shared" si="1"/>
        <v>17.575638315227902</v>
      </c>
      <c r="AT12" s="14"/>
      <c r="AU12" s="19"/>
      <c r="AV12" s="19"/>
      <c r="AW12" s="19"/>
      <c r="AX12" s="19"/>
      <c r="AY12" s="19"/>
      <c r="AZ12" s="19"/>
      <c r="BA12" s="19"/>
      <c r="BB12" s="19"/>
      <c r="BC12" s="25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2.75" customHeight="1">
      <c r="A13" s="1"/>
      <c r="B13" s="10" t="s">
        <v>16</v>
      </c>
      <c r="C13" s="19">
        <v>3</v>
      </c>
      <c r="D13" s="19">
        <v>0</v>
      </c>
      <c r="E13" s="19">
        <v>1258.5754819004562</v>
      </c>
      <c r="F13" s="14"/>
      <c r="G13" s="19">
        <v>61</v>
      </c>
      <c r="H13" s="19">
        <v>417.10605762454736</v>
      </c>
      <c r="I13" s="19">
        <v>26056.463714295805</v>
      </c>
      <c r="J13" s="14"/>
      <c r="K13" s="19">
        <v>0</v>
      </c>
      <c r="L13" s="19">
        <v>0</v>
      </c>
      <c r="M13" s="19">
        <v>0</v>
      </c>
      <c r="N13" s="14"/>
      <c r="O13" s="19">
        <v>12</v>
      </c>
      <c r="P13" s="19">
        <v>0</v>
      </c>
      <c r="Q13" s="19">
        <v>78862.30959024375</v>
      </c>
      <c r="R13" s="14"/>
      <c r="S13" s="19">
        <v>1</v>
      </c>
      <c r="T13" s="19">
        <v>0</v>
      </c>
      <c r="U13" s="19">
        <v>420.4698161537776</v>
      </c>
      <c r="V13" s="14"/>
      <c r="W13" s="19">
        <v>0</v>
      </c>
      <c r="X13" s="19">
        <v>0</v>
      </c>
      <c r="Y13" s="19">
        <v>5970.671389383641</v>
      </c>
      <c r="Z13" s="14"/>
      <c r="AA13" s="19">
        <v>0</v>
      </c>
      <c r="AB13" s="19">
        <v>0</v>
      </c>
      <c r="AC13" s="19">
        <v>0</v>
      </c>
      <c r="AD13" s="14"/>
      <c r="AE13" s="19">
        <v>0</v>
      </c>
      <c r="AF13" s="19">
        <v>0</v>
      </c>
      <c r="AG13" s="19">
        <v>0</v>
      </c>
      <c r="AH13" s="14"/>
      <c r="AI13" s="19">
        <v>4</v>
      </c>
      <c r="AJ13" s="19">
        <v>0</v>
      </c>
      <c r="AK13" s="19">
        <v>1589.2077171348178</v>
      </c>
      <c r="AL13" s="14"/>
      <c r="AM13" s="19">
        <v>0</v>
      </c>
      <c r="AN13" s="19">
        <v>0</v>
      </c>
      <c r="AO13" s="19">
        <v>0</v>
      </c>
      <c r="AP13" s="14"/>
      <c r="AQ13" s="19">
        <f t="shared" si="1"/>
        <v>81</v>
      </c>
      <c r="AR13" s="19">
        <f t="shared" si="1"/>
        <v>417.10605762454736</v>
      </c>
      <c r="AS13" s="19">
        <f t="shared" si="1"/>
        <v>114157.69770911225</v>
      </c>
      <c r="AT13" s="14"/>
      <c r="AU13" s="19"/>
      <c r="AV13" s="19"/>
      <c r="AW13" s="19"/>
      <c r="AX13" s="19"/>
      <c r="AY13" s="19"/>
      <c r="AZ13" s="19"/>
      <c r="BA13" s="19"/>
      <c r="BB13" s="19"/>
      <c r="BC13" s="25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f t="shared" si="1"/>
        <v>0</v>
      </c>
      <c r="AR14" s="19">
        <f t="shared" si="1"/>
        <v>0</v>
      </c>
      <c r="AS14" s="19">
        <f t="shared" si="1"/>
        <v>0</v>
      </c>
      <c r="AT14" s="14"/>
      <c r="AU14" s="19"/>
      <c r="AV14" s="19"/>
      <c r="AW14" s="19"/>
      <c r="AX14" s="19"/>
      <c r="AY14" s="19"/>
      <c r="AZ14" s="19"/>
      <c r="BA14" s="19"/>
      <c r="BB14" s="19"/>
      <c r="BC14" s="25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ht="12.75" customHeight="1">
      <c r="A15" s="1"/>
      <c r="B15" s="8" t="s">
        <v>18</v>
      </c>
      <c r="C15" s="15">
        <v>8</v>
      </c>
      <c r="D15" s="15">
        <v>0</v>
      </c>
      <c r="E15" s="15">
        <v>465.3507643300318</v>
      </c>
      <c r="F15" s="16"/>
      <c r="G15" s="15">
        <v>3</v>
      </c>
      <c r="H15" s="15">
        <v>0</v>
      </c>
      <c r="I15" s="15">
        <v>1648.241679322808</v>
      </c>
      <c r="J15" s="16"/>
      <c r="K15" s="15">
        <v>0</v>
      </c>
      <c r="L15" s="15">
        <v>0</v>
      </c>
      <c r="M15" s="15">
        <v>0</v>
      </c>
      <c r="N15" s="16"/>
      <c r="O15" s="15">
        <v>6</v>
      </c>
      <c r="P15" s="15">
        <v>0</v>
      </c>
      <c r="Q15" s="15">
        <v>6700.943366079522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f t="shared" si="1"/>
        <v>17</v>
      </c>
      <c r="AR15" s="15">
        <f t="shared" si="1"/>
        <v>0</v>
      </c>
      <c r="AS15" s="15">
        <f t="shared" si="1"/>
        <v>8814.535809732362</v>
      </c>
      <c r="AT15" s="16"/>
      <c r="AU15" s="19"/>
      <c r="AV15" s="19"/>
      <c r="AW15" s="19"/>
      <c r="AX15" s="19"/>
      <c r="AY15" s="19"/>
      <c r="AZ15" s="19"/>
      <c r="BA15" s="19"/>
      <c r="BB15" s="19"/>
      <c r="BC15" s="25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2.75" customHeight="1">
      <c r="A16" s="1"/>
      <c r="B16" s="9" t="s">
        <v>1</v>
      </c>
      <c r="C16" s="19">
        <f>SUM(C12:C15)</f>
        <v>11</v>
      </c>
      <c r="D16" s="19">
        <f>SUM(D12:D15)</f>
        <v>0</v>
      </c>
      <c r="E16" s="19">
        <f>SUM(E12:E15)</f>
        <v>1723.926246230488</v>
      </c>
      <c r="F16" s="14"/>
      <c r="G16" s="19">
        <f>SUM(G12:G15)</f>
        <v>68</v>
      </c>
      <c r="H16" s="19">
        <f>SUM(H12:H15)</f>
        <v>417.10605762454736</v>
      </c>
      <c r="I16" s="19">
        <f>SUM(I12:I15)</f>
        <v>27722.281031933842</v>
      </c>
      <c r="J16" s="14"/>
      <c r="K16" s="19">
        <f>SUM(K12:K15)</f>
        <v>0</v>
      </c>
      <c r="L16" s="19">
        <f>SUM(L12:L15)</f>
        <v>0</v>
      </c>
      <c r="M16" s="19">
        <f>SUM(M12:M15)</f>
        <v>0</v>
      </c>
      <c r="N16" s="14"/>
      <c r="O16" s="19">
        <f>SUM(O12:O15)</f>
        <v>18</v>
      </c>
      <c r="P16" s="19">
        <f>SUM(P12:P15)</f>
        <v>0</v>
      </c>
      <c r="Q16" s="19">
        <f>SUM(Q12:Q15)</f>
        <v>85563.25295632327</v>
      </c>
      <c r="R16" s="14"/>
      <c r="S16" s="19">
        <f>SUM(S12:S15)</f>
        <v>1</v>
      </c>
      <c r="T16" s="19">
        <f>SUM(T12:T15)</f>
        <v>0</v>
      </c>
      <c r="U16" s="19">
        <f>SUM(U12:U15)</f>
        <v>420.4698161537776</v>
      </c>
      <c r="V16" s="14"/>
      <c r="W16" s="19">
        <f>SUM(W12:W15)</f>
        <v>0</v>
      </c>
      <c r="X16" s="19">
        <f>SUM(X12:X15)</f>
        <v>0</v>
      </c>
      <c r="Y16" s="19">
        <f>SUM(Y12:Y15)</f>
        <v>5970.671389383641</v>
      </c>
      <c r="Z16" s="14"/>
      <c r="AA16" s="19">
        <f>SUM(AA12:AA15)</f>
        <v>0</v>
      </c>
      <c r="AB16" s="19">
        <f>SUM(AB12:AB15)</f>
        <v>0</v>
      </c>
      <c r="AC16" s="19">
        <f>SUM(AC12:AC15)</f>
        <v>0</v>
      </c>
      <c r="AD16" s="14"/>
      <c r="AE16" s="19">
        <f>SUM(AE12:AE15)</f>
        <v>0</v>
      </c>
      <c r="AF16" s="19">
        <f>SUM(AF12:AF15)</f>
        <v>0</v>
      </c>
      <c r="AG16" s="19">
        <f>SUM(AG12:AG15)</f>
        <v>0</v>
      </c>
      <c r="AH16" s="14"/>
      <c r="AI16" s="19">
        <f>SUM(AI12:AI15)</f>
        <v>4</v>
      </c>
      <c r="AJ16" s="19">
        <f>SUM(AJ12:AJ15)</f>
        <v>0</v>
      </c>
      <c r="AK16" s="19">
        <f>SUM(AK12:AK15)</f>
        <v>1589.2077171348178</v>
      </c>
      <c r="AL16" s="14"/>
      <c r="AM16" s="19">
        <f>SUM(AM12:AM15)</f>
        <v>0</v>
      </c>
      <c r="AN16" s="19">
        <f>SUM(AN12:AN15)</f>
        <v>0</v>
      </c>
      <c r="AO16" s="19">
        <f>SUM(AO12:AO15)</f>
        <v>0</v>
      </c>
      <c r="AP16" s="14"/>
      <c r="AQ16" s="19">
        <f>SUM(AQ12:AQ15)</f>
        <v>102</v>
      </c>
      <c r="AR16" s="19">
        <f>SUM(AR12:AR15)</f>
        <v>417.10605762454736</v>
      </c>
      <c r="AS16" s="19">
        <f>SUM(AS12:AS15)</f>
        <v>122989.80915715985</v>
      </c>
      <c r="AT16" s="14"/>
      <c r="AU16" s="19"/>
      <c r="AV16" s="19"/>
      <c r="AW16" s="19"/>
      <c r="AX16" s="19"/>
      <c r="AY16" s="19"/>
      <c r="AZ16" s="19"/>
      <c r="BA16" s="19"/>
      <c r="BB16" s="19"/>
      <c r="BC16" s="25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9"/>
      <c r="AW17" s="19"/>
      <c r="AX17" s="19"/>
      <c r="AY17" s="19"/>
      <c r="AZ17" s="19"/>
      <c r="BA17" s="19"/>
      <c r="BB17" s="19"/>
      <c r="BC17" s="25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9"/>
      <c r="AW18" s="19"/>
      <c r="AX18" s="19"/>
      <c r="AY18" s="19"/>
      <c r="AZ18" s="19"/>
      <c r="BA18" s="19"/>
      <c r="BB18" s="19"/>
      <c r="BC18" s="25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2.75" customHeight="1">
      <c r="A19" s="2"/>
      <c r="B19" s="10" t="s">
        <v>15</v>
      </c>
      <c r="C19" s="19">
        <v>286</v>
      </c>
      <c r="D19" s="19">
        <v>427.6648956478011</v>
      </c>
      <c r="E19" s="19">
        <v>0</v>
      </c>
      <c r="F19" s="14"/>
      <c r="G19" s="19">
        <v>664</v>
      </c>
      <c r="H19" s="19">
        <v>1876.156502229331</v>
      </c>
      <c r="I19" s="19">
        <v>404.18199279146546</v>
      </c>
      <c r="J19" s="14"/>
      <c r="K19" s="19">
        <v>0</v>
      </c>
      <c r="L19" s="19">
        <v>0</v>
      </c>
      <c r="M19" s="19">
        <v>0</v>
      </c>
      <c r="N19" s="14"/>
      <c r="O19" s="19">
        <v>221</v>
      </c>
      <c r="P19" s="19">
        <v>364.4632366420944</v>
      </c>
      <c r="Q19" s="19">
        <v>122.94537424336457</v>
      </c>
      <c r="R19" s="14"/>
      <c r="S19" s="19">
        <v>332</v>
      </c>
      <c r="T19" s="19">
        <v>1262.4185760201017</v>
      </c>
      <c r="U19" s="19">
        <v>82.58027189260191</v>
      </c>
      <c r="V19" s="14"/>
      <c r="W19" s="19">
        <v>0</v>
      </c>
      <c r="X19" s="19">
        <v>220.74665348073322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0</v>
      </c>
      <c r="AF19" s="19">
        <v>0</v>
      </c>
      <c r="AG19" s="19">
        <v>0</v>
      </c>
      <c r="AH19" s="14"/>
      <c r="AI19" s="19">
        <v>459</v>
      </c>
      <c r="AJ19" s="19">
        <v>873.2317141881653</v>
      </c>
      <c r="AK19" s="19">
        <v>475.4672681066917</v>
      </c>
      <c r="AL19" s="14"/>
      <c r="AM19" s="19">
        <v>170</v>
      </c>
      <c r="AN19" s="19">
        <v>377.20258067554363</v>
      </c>
      <c r="AO19" s="19">
        <v>0</v>
      </c>
      <c r="AP19" s="14"/>
      <c r="AQ19" s="19">
        <f aca="true" t="shared" si="2" ref="AQ19:AS22">C19+G19+K19+O19+S19+W19+AA19+AE19+AI19+AM19</f>
        <v>2132</v>
      </c>
      <c r="AR19" s="19">
        <f t="shared" si="2"/>
        <v>5401.8841588837695</v>
      </c>
      <c r="AS19" s="19">
        <f t="shared" si="2"/>
        <v>1085.1749070341236</v>
      </c>
      <c r="AT19" s="14"/>
      <c r="AU19" s="19"/>
      <c r="AV19" s="19"/>
      <c r="AW19" s="19"/>
      <c r="AX19" s="19"/>
      <c r="AY19" s="19"/>
      <c r="AZ19" s="19"/>
      <c r="BA19" s="19"/>
      <c r="BB19" s="19"/>
      <c r="BC19" s="25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2.75" customHeight="1">
      <c r="A20" s="1"/>
      <c r="B20" s="10" t="s">
        <v>16</v>
      </c>
      <c r="C20" s="19">
        <v>34</v>
      </c>
      <c r="D20" s="19">
        <v>117.47758475410085</v>
      </c>
      <c r="E20" s="19">
        <v>0</v>
      </c>
      <c r="F20" s="14"/>
      <c r="G20" s="19">
        <v>238</v>
      </c>
      <c r="H20" s="19">
        <v>1207.8365482455476</v>
      </c>
      <c r="I20" s="19">
        <v>0</v>
      </c>
      <c r="J20" s="14"/>
      <c r="K20" s="19">
        <v>0</v>
      </c>
      <c r="L20" s="19">
        <v>0</v>
      </c>
      <c r="M20" s="19">
        <v>0</v>
      </c>
      <c r="N20" s="14"/>
      <c r="O20" s="19">
        <v>66</v>
      </c>
      <c r="P20" s="19">
        <v>306.4384020128731</v>
      </c>
      <c r="Q20" s="19">
        <v>74.17087556952636</v>
      </c>
      <c r="R20" s="14"/>
      <c r="S20" s="19">
        <v>55</v>
      </c>
      <c r="T20" s="19">
        <v>566.4569363223692</v>
      </c>
      <c r="U20" s="19">
        <v>22.70537007230399</v>
      </c>
      <c r="V20" s="14"/>
      <c r="W20" s="19">
        <v>0</v>
      </c>
      <c r="X20" s="19">
        <v>73.58221782691108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0</v>
      </c>
      <c r="AF20" s="19">
        <v>0</v>
      </c>
      <c r="AG20" s="19">
        <v>0</v>
      </c>
      <c r="AH20" s="14"/>
      <c r="AI20" s="19">
        <v>52</v>
      </c>
      <c r="AJ20" s="19">
        <v>160.28309391782</v>
      </c>
      <c r="AK20" s="19">
        <v>62.22953279075908</v>
      </c>
      <c r="AL20" s="14"/>
      <c r="AM20" s="19">
        <v>66</v>
      </c>
      <c r="AN20" s="19">
        <v>254.8537353697527</v>
      </c>
      <c r="AO20" s="19">
        <v>0</v>
      </c>
      <c r="AP20" s="14"/>
      <c r="AQ20" s="19">
        <f t="shared" si="2"/>
        <v>511</v>
      </c>
      <c r="AR20" s="19">
        <f t="shared" si="2"/>
        <v>2686.9285184493747</v>
      </c>
      <c r="AS20" s="19">
        <f t="shared" si="2"/>
        <v>159.10577843258943</v>
      </c>
      <c r="AT20" s="14"/>
      <c r="AU20" s="19"/>
      <c r="AV20" s="19"/>
      <c r="AW20" s="19"/>
      <c r="AX20" s="19"/>
      <c r="AY20" s="19"/>
      <c r="AZ20" s="19"/>
      <c r="BA20" s="19"/>
      <c r="BB20" s="19"/>
      <c r="BC20" s="25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ht="12.75" customHeight="1">
      <c r="A21" s="1"/>
      <c r="B21" s="8" t="s">
        <v>17</v>
      </c>
      <c r="C21" s="19">
        <v>676</v>
      </c>
      <c r="D21" s="19">
        <v>259.53751683981613</v>
      </c>
      <c r="E21" s="19">
        <v>0</v>
      </c>
      <c r="F21" s="14"/>
      <c r="G21" s="19">
        <v>114</v>
      </c>
      <c r="H21" s="19">
        <v>269.5073607446016</v>
      </c>
      <c r="I21" s="19">
        <v>0</v>
      </c>
      <c r="J21" s="14"/>
      <c r="K21" s="19">
        <v>84</v>
      </c>
      <c r="L21" s="19">
        <v>104.64316408582292</v>
      </c>
      <c r="M21" s="19">
        <v>59.830500207712085</v>
      </c>
      <c r="N21" s="14"/>
      <c r="O21" s="19">
        <v>627</v>
      </c>
      <c r="P21" s="19">
        <v>746.2498297097244</v>
      </c>
      <c r="Q21" s="19">
        <v>225.5400093848863</v>
      </c>
      <c r="R21" s="14"/>
      <c r="S21" s="19">
        <v>1929</v>
      </c>
      <c r="T21" s="19">
        <v>2460.589364131906</v>
      </c>
      <c r="U21" s="19">
        <v>283.7330319405691</v>
      </c>
      <c r="V21" s="14"/>
      <c r="W21" s="19">
        <v>0</v>
      </c>
      <c r="X21" s="19">
        <v>319.010449515871</v>
      </c>
      <c r="Y21" s="19">
        <v>0</v>
      </c>
      <c r="Z21" s="14"/>
      <c r="AA21" s="19">
        <v>154</v>
      </c>
      <c r="AB21" s="19">
        <v>116.38604511136563</v>
      </c>
      <c r="AC21" s="19">
        <v>0</v>
      </c>
      <c r="AD21" s="14"/>
      <c r="AE21" s="19">
        <v>445</v>
      </c>
      <c r="AF21" s="19">
        <v>829.8392291610954</v>
      </c>
      <c r="AG21" s="19">
        <v>413.2377353159326</v>
      </c>
      <c r="AH21" s="14"/>
      <c r="AI21" s="19">
        <v>1717</v>
      </c>
      <c r="AJ21" s="19">
        <v>1589.7122809142022</v>
      </c>
      <c r="AK21" s="19">
        <v>573.0162654543681</v>
      </c>
      <c r="AL21" s="14"/>
      <c r="AM21" s="19">
        <v>106</v>
      </c>
      <c r="AN21" s="19">
        <v>115.30323442201379</v>
      </c>
      <c r="AO21" s="19">
        <v>0</v>
      </c>
      <c r="AP21" s="14"/>
      <c r="AQ21" s="19">
        <f t="shared" si="2"/>
        <v>5852</v>
      </c>
      <c r="AR21" s="19">
        <f t="shared" si="2"/>
        <v>6810.77847463642</v>
      </c>
      <c r="AS21" s="19">
        <f t="shared" si="2"/>
        <v>1555.357542303468</v>
      </c>
      <c r="AT21" s="14"/>
      <c r="AU21" s="19"/>
      <c r="AV21" s="19"/>
      <c r="AW21" s="19"/>
      <c r="AX21" s="19"/>
      <c r="AY21" s="19"/>
      <c r="AZ21" s="19"/>
      <c r="BA21" s="19"/>
      <c r="BB21" s="19"/>
      <c r="BC21" s="25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2.75" customHeight="1">
      <c r="A22" s="1"/>
      <c r="B22" s="9" t="s">
        <v>18</v>
      </c>
      <c r="C22" s="15">
        <v>70</v>
      </c>
      <c r="D22" s="15">
        <v>52.97583307684675</v>
      </c>
      <c r="E22" s="15">
        <v>0</v>
      </c>
      <c r="F22" s="16"/>
      <c r="G22" s="15">
        <v>203</v>
      </c>
      <c r="H22" s="15">
        <v>816.3519029622939</v>
      </c>
      <c r="I22" s="15">
        <v>0</v>
      </c>
      <c r="J22" s="16"/>
      <c r="K22" s="15">
        <v>5</v>
      </c>
      <c r="L22" s="15">
        <v>17.012208761581842</v>
      </c>
      <c r="M22" s="15">
        <v>1.6818792646151104</v>
      </c>
      <c r="N22" s="16"/>
      <c r="O22" s="15">
        <v>199</v>
      </c>
      <c r="P22" s="15">
        <v>754.8274139592615</v>
      </c>
      <c r="Q22" s="15">
        <v>41.54241783599323</v>
      </c>
      <c r="R22" s="16"/>
      <c r="S22" s="15">
        <v>451</v>
      </c>
      <c r="T22" s="15">
        <v>1160.3285046579647</v>
      </c>
      <c r="U22" s="15">
        <v>51.97006927660691</v>
      </c>
      <c r="V22" s="16"/>
      <c r="W22" s="15">
        <v>0</v>
      </c>
      <c r="X22" s="15">
        <v>106.33681650529034</v>
      </c>
      <c r="Y22" s="15">
        <v>0</v>
      </c>
      <c r="Z22" s="16"/>
      <c r="AA22" s="15">
        <v>0</v>
      </c>
      <c r="AB22" s="15">
        <v>0</v>
      </c>
      <c r="AC22" s="15">
        <v>0</v>
      </c>
      <c r="AD22" s="16"/>
      <c r="AE22" s="15">
        <v>370</v>
      </c>
      <c r="AF22" s="15">
        <v>1049.9972248992133</v>
      </c>
      <c r="AG22" s="15">
        <v>360.76310225994115</v>
      </c>
      <c r="AH22" s="16"/>
      <c r="AI22" s="15">
        <v>408</v>
      </c>
      <c r="AJ22" s="15">
        <v>667.0333163463528</v>
      </c>
      <c r="AK22" s="15">
        <v>119.24523986121132</v>
      </c>
      <c r="AL22" s="16"/>
      <c r="AM22" s="15">
        <v>33</v>
      </c>
      <c r="AN22" s="15">
        <v>90.73227341302078</v>
      </c>
      <c r="AO22" s="15">
        <v>0</v>
      </c>
      <c r="AP22" s="16"/>
      <c r="AQ22" s="15">
        <f t="shared" si="2"/>
        <v>1739</v>
      </c>
      <c r="AR22" s="15">
        <f t="shared" si="2"/>
        <v>4715.595494581826</v>
      </c>
      <c r="AS22" s="15">
        <f t="shared" si="2"/>
        <v>575.2027084983678</v>
      </c>
      <c r="AT22" s="16"/>
      <c r="AU22" s="19"/>
      <c r="AV22" s="19"/>
      <c r="AW22" s="19"/>
      <c r="AX22" s="19"/>
      <c r="AY22" s="19"/>
      <c r="AZ22" s="19"/>
      <c r="BA22" s="19"/>
      <c r="BB22" s="19"/>
      <c r="BC22" s="25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2.75" customHeight="1">
      <c r="A23" s="1"/>
      <c r="B23" s="9" t="s">
        <v>1</v>
      </c>
      <c r="C23" s="19">
        <f>SUM(C19:C22)</f>
        <v>1066</v>
      </c>
      <c r="D23" s="19">
        <f>SUM(D19:D22)</f>
        <v>857.6558303185648</v>
      </c>
      <c r="E23" s="19">
        <f>SUM(E19:E22)</f>
        <v>0</v>
      </c>
      <c r="F23" s="14"/>
      <c r="G23" s="19">
        <f>SUM(G19:G22)</f>
        <v>1219</v>
      </c>
      <c r="H23" s="19">
        <f>SUM(H19:H22)</f>
        <v>4169.852314181774</v>
      </c>
      <c r="I23" s="19">
        <f>SUM(I19:I22)</f>
        <v>404.18199279146546</v>
      </c>
      <c r="J23" s="14"/>
      <c r="K23" s="19">
        <f>SUM(K19:K22)</f>
        <v>89</v>
      </c>
      <c r="L23" s="19">
        <f>SUM(L19:L22)</f>
        <v>121.65537284740476</v>
      </c>
      <c r="M23" s="19">
        <f>SUM(M19:M22)</f>
        <v>61.5123794723272</v>
      </c>
      <c r="N23" s="14"/>
      <c r="O23" s="19">
        <f>SUM(O19:O22)</f>
        <v>1113</v>
      </c>
      <c r="P23" s="19">
        <f>SUM(P19:P22)</f>
        <v>2171.9788823239533</v>
      </c>
      <c r="Q23" s="19">
        <f>SUM(Q19:Q22)</f>
        <v>464.1986770337704</v>
      </c>
      <c r="R23" s="14"/>
      <c r="S23" s="19">
        <f>SUM(S19:S22)</f>
        <v>2767</v>
      </c>
      <c r="T23" s="19">
        <f>SUM(T19:T22)</f>
        <v>5449.793381132342</v>
      </c>
      <c r="U23" s="19">
        <f>SUM(U19:U22)</f>
        <v>440.9887431820819</v>
      </c>
      <c r="V23" s="14"/>
      <c r="W23" s="19">
        <f>SUM(W19:W22)</f>
        <v>0</v>
      </c>
      <c r="X23" s="19">
        <f>SUM(X19:X22)</f>
        <v>719.6761373288057</v>
      </c>
      <c r="Y23" s="19">
        <f>SUM(Y19:Y22)</f>
        <v>0</v>
      </c>
      <c r="Z23" s="14"/>
      <c r="AA23" s="19">
        <f>SUM(AA19:AA22)</f>
        <v>154</v>
      </c>
      <c r="AB23" s="19">
        <f>SUM(AB19:AB22)</f>
        <v>116.38604511136563</v>
      </c>
      <c r="AC23" s="19">
        <f>SUM(AC19:AC22)</f>
        <v>0</v>
      </c>
      <c r="AD23" s="14"/>
      <c r="AE23" s="19">
        <f>SUM(AE19:AE22)</f>
        <v>815</v>
      </c>
      <c r="AF23" s="19">
        <f>SUM(AF19:AF22)</f>
        <v>1879.8364540603088</v>
      </c>
      <c r="AG23" s="19">
        <f>SUM(AG19:AG22)</f>
        <v>774.0008375758737</v>
      </c>
      <c r="AH23" s="14"/>
      <c r="AI23" s="19">
        <f>SUM(AI19:AI22)</f>
        <v>2636</v>
      </c>
      <c r="AJ23" s="19">
        <f>SUM(AJ19:AJ22)</f>
        <v>3290.26040536654</v>
      </c>
      <c r="AK23" s="19">
        <f>SUM(AK19:AK22)</f>
        <v>1229.95830621303</v>
      </c>
      <c r="AL23" s="14"/>
      <c r="AM23" s="19">
        <f>SUM(AM19:AM22)</f>
        <v>375</v>
      </c>
      <c r="AN23" s="19">
        <f>SUM(AN19:AN22)</f>
        <v>838.091823880331</v>
      </c>
      <c r="AO23" s="19">
        <f>SUM(AO19:AO22)</f>
        <v>0</v>
      </c>
      <c r="AP23" s="14"/>
      <c r="AQ23" s="19">
        <f>SUM(AQ19:AQ22)</f>
        <v>10234</v>
      </c>
      <c r="AR23" s="19">
        <f>SUM(AR19:AR22)</f>
        <v>19615.18664655139</v>
      </c>
      <c r="AS23" s="19">
        <f>SUM(AS19:AS22)</f>
        <v>3374.8409362685493</v>
      </c>
      <c r="AT23" s="14"/>
      <c r="AU23" s="19"/>
      <c r="AV23" s="19"/>
      <c r="AW23" s="19"/>
      <c r="AX23" s="19"/>
      <c r="AY23" s="19"/>
      <c r="AZ23" s="19"/>
      <c r="BA23" s="19"/>
      <c r="BB23" s="19"/>
      <c r="BC23" s="25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9"/>
      <c r="AW24" s="19"/>
      <c r="AX24" s="19"/>
      <c r="AY24" s="19"/>
      <c r="AZ24" s="19"/>
      <c r="BA24" s="19"/>
      <c r="BB24" s="19"/>
      <c r="BC24" s="25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19"/>
      <c r="AN25" s="19"/>
      <c r="AO25" s="19"/>
      <c r="AP25" s="23"/>
      <c r="AQ25" s="19"/>
      <c r="AR25" s="19"/>
      <c r="AS25" s="19"/>
      <c r="AT25" s="23"/>
      <c r="AU25" s="19"/>
      <c r="AV25" s="19"/>
      <c r="AW25" s="19"/>
      <c r="AX25" s="19"/>
      <c r="AY25" s="19"/>
      <c r="AZ25" s="19"/>
      <c r="BA25" s="19"/>
      <c r="BB25" s="19"/>
      <c r="BC25" s="25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30</v>
      </c>
      <c r="H26" s="21">
        <v>329.8481431211979</v>
      </c>
      <c r="I26" s="21">
        <v>1546.7513661064327</v>
      </c>
      <c r="J26" s="23">
        <v>0</v>
      </c>
      <c r="K26" s="21">
        <v>0</v>
      </c>
      <c r="L26" s="21">
        <v>0</v>
      </c>
      <c r="M26" s="21">
        <v>0</v>
      </c>
      <c r="N26" s="23">
        <v>0</v>
      </c>
      <c r="O26" s="21">
        <v>32</v>
      </c>
      <c r="P26" s="21">
        <v>746.4180176361859</v>
      </c>
      <c r="Q26" s="19">
        <v>80630.80563698654</v>
      </c>
      <c r="R26" s="23">
        <v>80406.94750686627</v>
      </c>
      <c r="S26" s="19">
        <v>33</v>
      </c>
      <c r="T26" s="19">
        <v>529.9601562802212</v>
      </c>
      <c r="U26" s="19">
        <v>515.8323704574543</v>
      </c>
      <c r="V26" s="23">
        <v>0</v>
      </c>
      <c r="W26" s="19">
        <v>0</v>
      </c>
      <c r="X26" s="19">
        <v>290.79692485195255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19">
        <v>0</v>
      </c>
      <c r="AF26" s="19">
        <v>0</v>
      </c>
      <c r="AG26" s="19">
        <v>0</v>
      </c>
      <c r="AH26" s="23">
        <v>0</v>
      </c>
      <c r="AI26" s="19">
        <v>0</v>
      </c>
      <c r="AJ26" s="19">
        <v>0</v>
      </c>
      <c r="AK26" s="19">
        <v>0</v>
      </c>
      <c r="AL26" s="23">
        <v>0</v>
      </c>
      <c r="AM26" s="19">
        <v>4</v>
      </c>
      <c r="AN26" s="19">
        <v>35.61597987126896</v>
      </c>
      <c r="AO26" s="19">
        <v>0</v>
      </c>
      <c r="AP26" s="23">
        <v>0</v>
      </c>
      <c r="AQ26" s="19">
        <f aca="true" t="shared" si="3" ref="AQ26:AT27">C26+G26+K26+O26+S26+W26+AA26+AE26+AI26+AM26</f>
        <v>99</v>
      </c>
      <c r="AR26" s="19">
        <f t="shared" si="3"/>
        <v>1932.6392217608266</v>
      </c>
      <c r="AS26" s="19">
        <f t="shared" si="3"/>
        <v>82693.38937355042</v>
      </c>
      <c r="AT26" s="23">
        <f t="shared" si="3"/>
        <v>80406.94750686627</v>
      </c>
      <c r="AU26" s="19"/>
      <c r="AV26" s="19"/>
      <c r="AW26" s="19"/>
      <c r="AX26" s="19"/>
      <c r="AY26" s="19"/>
      <c r="AZ26" s="19"/>
      <c r="BA26" s="19"/>
      <c r="BB26" s="19"/>
      <c r="BC26" s="25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8</v>
      </c>
      <c r="H27" s="15">
        <v>127.92003673224313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21</v>
      </c>
      <c r="P27" s="15">
        <v>1211.2894463758025</v>
      </c>
      <c r="Q27" s="15">
        <v>101.58550758275265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0</v>
      </c>
      <c r="X27" s="15">
        <v>306.7747778657961</v>
      </c>
      <c r="Y27" s="15">
        <v>0</v>
      </c>
      <c r="Z27" s="16">
        <v>0</v>
      </c>
      <c r="AA27" s="15">
        <v>0</v>
      </c>
      <c r="AB27" s="15">
        <v>0</v>
      </c>
      <c r="AC27" s="15">
        <v>0</v>
      </c>
      <c r="AD27" s="16">
        <v>0</v>
      </c>
      <c r="AE27" s="15">
        <v>0</v>
      </c>
      <c r="AF27" s="15">
        <v>0</v>
      </c>
      <c r="AG27" s="15">
        <v>0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f t="shared" si="3"/>
        <v>29</v>
      </c>
      <c r="AR27" s="15">
        <f t="shared" si="3"/>
        <v>1645.9842609738416</v>
      </c>
      <c r="AS27" s="15">
        <f t="shared" si="3"/>
        <v>101.58550758275265</v>
      </c>
      <c r="AT27" s="16">
        <f t="shared" si="3"/>
        <v>0</v>
      </c>
      <c r="AU27" s="19"/>
      <c r="AV27" s="19"/>
      <c r="AW27" s="19"/>
      <c r="AX27" s="19"/>
      <c r="AY27" s="19"/>
      <c r="AZ27" s="19"/>
      <c r="BA27" s="19"/>
      <c r="BB27" s="19"/>
      <c r="BC27" s="25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2.75" customHeight="1">
      <c r="A28" s="10"/>
      <c r="B28" s="10" t="s">
        <v>1</v>
      </c>
      <c r="C28" s="19">
        <f aca="true" t="shared" si="4" ref="C28:AT28">SUM(C26:C27)</f>
        <v>0</v>
      </c>
      <c r="D28" s="19">
        <f t="shared" si="4"/>
        <v>0</v>
      </c>
      <c r="E28" s="19">
        <f t="shared" si="4"/>
        <v>0</v>
      </c>
      <c r="F28" s="14">
        <f t="shared" si="4"/>
        <v>0</v>
      </c>
      <c r="G28" s="19">
        <f t="shared" si="4"/>
        <v>38</v>
      </c>
      <c r="H28" s="19">
        <f t="shared" si="4"/>
        <v>457.76817985344104</v>
      </c>
      <c r="I28" s="19">
        <f t="shared" si="4"/>
        <v>1546.7513661064327</v>
      </c>
      <c r="J28" s="14">
        <f t="shared" si="4"/>
        <v>0</v>
      </c>
      <c r="K28" s="19">
        <f t="shared" si="4"/>
        <v>0</v>
      </c>
      <c r="L28" s="19">
        <f t="shared" si="4"/>
        <v>0</v>
      </c>
      <c r="M28" s="19">
        <f t="shared" si="4"/>
        <v>0</v>
      </c>
      <c r="N28" s="14">
        <f t="shared" si="4"/>
        <v>0</v>
      </c>
      <c r="O28" s="19">
        <f t="shared" si="4"/>
        <v>53</v>
      </c>
      <c r="P28" s="19">
        <f t="shared" si="4"/>
        <v>1957.7074640119886</v>
      </c>
      <c r="Q28" s="19">
        <f t="shared" si="4"/>
        <v>80732.3911445693</v>
      </c>
      <c r="R28" s="14">
        <f t="shared" si="4"/>
        <v>80406.94750686627</v>
      </c>
      <c r="S28" s="19">
        <f t="shared" si="4"/>
        <v>33</v>
      </c>
      <c r="T28" s="19">
        <f t="shared" si="4"/>
        <v>529.9601562802212</v>
      </c>
      <c r="U28" s="19">
        <f t="shared" si="4"/>
        <v>515.8323704574543</v>
      </c>
      <c r="V28" s="14">
        <f t="shared" si="4"/>
        <v>0</v>
      </c>
      <c r="W28" s="19">
        <f t="shared" si="4"/>
        <v>0</v>
      </c>
      <c r="X28" s="19">
        <f t="shared" si="4"/>
        <v>597.5717027177486</v>
      </c>
      <c r="Y28" s="19">
        <f t="shared" si="4"/>
        <v>0</v>
      </c>
      <c r="Z28" s="14">
        <f t="shared" si="4"/>
        <v>0</v>
      </c>
      <c r="AA28" s="19">
        <f t="shared" si="4"/>
        <v>0</v>
      </c>
      <c r="AB28" s="19">
        <f t="shared" si="4"/>
        <v>0</v>
      </c>
      <c r="AC28" s="19">
        <f t="shared" si="4"/>
        <v>0</v>
      </c>
      <c r="AD28" s="14">
        <f t="shared" si="4"/>
        <v>0</v>
      </c>
      <c r="AE28" s="19">
        <f t="shared" si="4"/>
        <v>0</v>
      </c>
      <c r="AF28" s="19">
        <f t="shared" si="4"/>
        <v>0</v>
      </c>
      <c r="AG28" s="19">
        <f t="shared" si="4"/>
        <v>0</v>
      </c>
      <c r="AH28" s="14">
        <f t="shared" si="4"/>
        <v>0</v>
      </c>
      <c r="AI28" s="19">
        <f t="shared" si="4"/>
        <v>0</v>
      </c>
      <c r="AJ28" s="19">
        <f t="shared" si="4"/>
        <v>0</v>
      </c>
      <c r="AK28" s="19">
        <f t="shared" si="4"/>
        <v>0</v>
      </c>
      <c r="AL28" s="14">
        <f t="shared" si="4"/>
        <v>0</v>
      </c>
      <c r="AM28" s="19">
        <f t="shared" si="4"/>
        <v>4</v>
      </c>
      <c r="AN28" s="19">
        <f t="shared" si="4"/>
        <v>35.61597987126896</v>
      </c>
      <c r="AO28" s="19">
        <f t="shared" si="4"/>
        <v>0</v>
      </c>
      <c r="AP28" s="14">
        <f t="shared" si="4"/>
        <v>0</v>
      </c>
      <c r="AQ28" s="19">
        <f t="shared" si="4"/>
        <v>128</v>
      </c>
      <c r="AR28" s="19">
        <f t="shared" si="4"/>
        <v>3578.623482734668</v>
      </c>
      <c r="AS28" s="19">
        <f t="shared" si="4"/>
        <v>82794.97488113318</v>
      </c>
      <c r="AT28" s="14">
        <f t="shared" si="4"/>
        <v>80406.94750686627</v>
      </c>
      <c r="AU28" s="19"/>
      <c r="AV28" s="19"/>
      <c r="AW28" s="19"/>
      <c r="AX28" s="19"/>
      <c r="AY28" s="19"/>
      <c r="AZ28" s="19"/>
      <c r="BA28" s="19"/>
      <c r="BB28" s="19"/>
      <c r="BC28" s="25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5"/>
      <c r="AN29" s="25"/>
      <c r="AO29" s="25"/>
      <c r="AP29" s="23"/>
      <c r="AQ29" s="25"/>
      <c r="AR29" s="25"/>
      <c r="AS29" s="25"/>
      <c r="AT29" s="23"/>
      <c r="AU29" s="25"/>
      <c r="AV29" s="25"/>
      <c r="AW29" s="25"/>
      <c r="AX29" s="25"/>
      <c r="AY29" s="25"/>
      <c r="AZ29" s="25"/>
      <c r="BA29" s="25"/>
      <c r="BB29" s="25"/>
      <c r="BC29" s="25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5"/>
      <c r="AN30" s="25"/>
      <c r="AO30" s="25"/>
      <c r="AP30" s="23"/>
      <c r="AQ30" s="25"/>
      <c r="AR30" s="25"/>
      <c r="AS30" s="25"/>
      <c r="AT30" s="23"/>
      <c r="AU30" s="25"/>
      <c r="AV30" s="25"/>
      <c r="AW30" s="25"/>
      <c r="AX30" s="25"/>
      <c r="AY30" s="25"/>
      <c r="AZ30" s="25"/>
      <c r="BA30" s="25"/>
      <c r="BB30" s="25"/>
      <c r="BC30" s="25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137" ht="12.75" customHeight="1">
      <c r="A31" s="10"/>
      <c r="B31" s="10" t="s">
        <v>15</v>
      </c>
      <c r="C31" s="19">
        <f>C5+C12+C19</f>
        <v>6231</v>
      </c>
      <c r="D31" s="19">
        <f>D5+D12+D19</f>
        <v>33585.17625253753</v>
      </c>
      <c r="E31" s="19">
        <f>E5+E12+E19</f>
        <v>68221.90210453552</v>
      </c>
      <c r="F31" s="14"/>
      <c r="G31" s="19">
        <f>G5+G12+G19</f>
        <v>2753</v>
      </c>
      <c r="H31" s="19">
        <f>H5+H12+H19</f>
        <v>3062.9757826204686</v>
      </c>
      <c r="I31" s="19">
        <f>I5+I12+I19</f>
        <v>28352.095705657677</v>
      </c>
      <c r="J31" s="14"/>
      <c r="K31" s="19">
        <f>K5+K12+K19</f>
        <v>0</v>
      </c>
      <c r="L31" s="19">
        <f>L5+L12+L19</f>
        <v>0</v>
      </c>
      <c r="M31" s="19">
        <f>M5+M12+M19</f>
        <v>0</v>
      </c>
      <c r="N31" s="14"/>
      <c r="O31" s="19">
        <f>O5+O12+O19</f>
        <v>2112</v>
      </c>
      <c r="P31" s="19">
        <f>P5+P12+P19</f>
        <v>576.7163998365213</v>
      </c>
      <c r="Q31" s="19">
        <f>Q5+Q12+Q19</f>
        <v>22353.68911807297</v>
      </c>
      <c r="R31" s="14"/>
      <c r="S31" s="19">
        <f>S5+S12+S19</f>
        <v>907</v>
      </c>
      <c r="T31" s="19">
        <f>T5+T12+T19</f>
        <v>2318.8069421248524</v>
      </c>
      <c r="U31" s="19">
        <f>U5+U12+U19</f>
        <v>7462.498297097244</v>
      </c>
      <c r="V31" s="14"/>
      <c r="W31" s="19">
        <f>W5+W12+W19</f>
        <v>0</v>
      </c>
      <c r="X31" s="19">
        <f>X5+X12+X19</f>
        <v>366.3637602111095</v>
      </c>
      <c r="Y31" s="19">
        <f>Y5+Y12+Y19</f>
        <v>765.9278171057213</v>
      </c>
      <c r="Z31" s="14"/>
      <c r="AA31" s="19">
        <f>AA5+AA12+AA19</f>
        <v>0</v>
      </c>
      <c r="AB31" s="19">
        <f>AB5+AB12+AB19</f>
        <v>0</v>
      </c>
      <c r="AC31" s="19">
        <f>AC5+AC12+AC19</f>
        <v>0</v>
      </c>
      <c r="AD31" s="14"/>
      <c r="AE31" s="19">
        <f>AE5+AE12+AE19</f>
        <v>0</v>
      </c>
      <c r="AF31" s="19">
        <f>AF5+AF12+AF19</f>
        <v>0</v>
      </c>
      <c r="AG31" s="19">
        <f>AG5+AG12+AG19</f>
        <v>0</v>
      </c>
      <c r="AH31" s="14"/>
      <c r="AI31" s="19">
        <f>AI5+AI12+AI19</f>
        <v>4927</v>
      </c>
      <c r="AJ31" s="19">
        <f>AJ5+AJ12+AJ19</f>
        <v>1354.7537476474713</v>
      </c>
      <c r="AK31" s="19">
        <f>AK5+AK12+AK19</f>
        <v>112809.02429138221</v>
      </c>
      <c r="AL31" s="14"/>
      <c r="AM31" s="19">
        <f>AM5+AM12+AM19</f>
        <v>731</v>
      </c>
      <c r="AN31" s="19">
        <f>AN5+AN12+AN19</f>
        <v>629.1190450962288</v>
      </c>
      <c r="AO31" s="19">
        <f>AO5+AO12+AO19</f>
        <v>3094.4562349787157</v>
      </c>
      <c r="AP31" s="14"/>
      <c r="AQ31" s="19">
        <f>AQ5+AQ12+AQ19</f>
        <v>17661</v>
      </c>
      <c r="AR31" s="19">
        <f>AR5+AR12+AR19</f>
        <v>41893.91193007417</v>
      </c>
      <c r="AS31" s="19">
        <f>AS5+AS12+AS19</f>
        <v>243059.59356883005</v>
      </c>
      <c r="AT31" s="14"/>
      <c r="AU31" s="25"/>
      <c r="AV31" s="25"/>
      <c r="AW31" s="25"/>
      <c r="AX31" s="25"/>
      <c r="AY31" s="25"/>
      <c r="AZ31" s="25"/>
      <c r="BA31" s="25"/>
      <c r="BB31" s="25"/>
      <c r="BC31" s="25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ht="12.75" customHeight="1">
      <c r="A32" s="10"/>
      <c r="B32" s="10" t="s">
        <v>16</v>
      </c>
      <c r="C32" s="19">
        <f>C6+C13+C20+C26</f>
        <v>37</v>
      </c>
      <c r="D32" s="19">
        <f>D6+D13+D20+D26</f>
        <v>117.47758475410085</v>
      </c>
      <c r="E32" s="19">
        <f>E6+E13+E20+E26</f>
        <v>1258.5754819004562</v>
      </c>
      <c r="F32" s="14"/>
      <c r="G32" s="19">
        <f>G6+G13+G20+G26</f>
        <v>329</v>
      </c>
      <c r="H32" s="19">
        <f>H6+H13+H20+H26</f>
        <v>1954.790748991293</v>
      </c>
      <c r="I32" s="19">
        <f>I6+I13+I20+I26</f>
        <v>27603.21508040224</v>
      </c>
      <c r="J32" s="14"/>
      <c r="K32" s="19">
        <f>K6+K13+K20+K26</f>
        <v>0</v>
      </c>
      <c r="L32" s="19">
        <f>L6+L13+L20+L26</f>
        <v>0</v>
      </c>
      <c r="M32" s="19">
        <f>M6+M13+M20+M26</f>
        <v>0</v>
      </c>
      <c r="N32" s="14"/>
      <c r="O32" s="19">
        <f>O6+O13+O20+O26</f>
        <v>135</v>
      </c>
      <c r="P32" s="19">
        <f>P6+P13+P20+P26</f>
        <v>1100.4536028376667</v>
      </c>
      <c r="Q32" s="19">
        <f>Q6+Q13+Q20+Q26</f>
        <v>159611.8559033121</v>
      </c>
      <c r="R32" s="14"/>
      <c r="S32" s="19">
        <f>S6+S13+S20+S26</f>
        <v>155</v>
      </c>
      <c r="T32" s="19">
        <f>T6+T13+T20+T26</f>
        <v>1458.8620741271466</v>
      </c>
      <c r="U32" s="19">
        <f>U6+U13+U20+U26</f>
        <v>3241.822282545625</v>
      </c>
      <c r="V32" s="14"/>
      <c r="W32" s="19">
        <f>W6+W13+W20+W26</f>
        <v>0</v>
      </c>
      <c r="X32" s="19">
        <f>X6+X13+X20+X26</f>
        <v>380.55882120446097</v>
      </c>
      <c r="Y32" s="19">
        <f>Y6+Y13+Y20+Y26</f>
        <v>6055.774480173166</v>
      </c>
      <c r="Z32" s="14"/>
      <c r="AA32" s="19">
        <f>AA6+AA13+AA20+AA26</f>
        <v>0</v>
      </c>
      <c r="AB32" s="19">
        <f>AB6+AB13+AB20+AB26</f>
        <v>0</v>
      </c>
      <c r="AC32" s="19">
        <f>AC6+AC13+AC20+AC26</f>
        <v>0</v>
      </c>
      <c r="AD32" s="14"/>
      <c r="AE32" s="19">
        <f>AE6+AE13+AE20+AE26</f>
        <v>0</v>
      </c>
      <c r="AF32" s="19">
        <f>AF6+AF13+AF20+AF26</f>
        <v>0</v>
      </c>
      <c r="AG32" s="19">
        <f>AG6+AG13+AG20+AG26</f>
        <v>0</v>
      </c>
      <c r="AH32" s="14"/>
      <c r="AI32" s="19">
        <f>AI6+AI13+AI20+AI26</f>
        <v>56</v>
      </c>
      <c r="AJ32" s="19">
        <f>AJ6+AJ13+AJ20+AJ26</f>
        <v>160.28309391782</v>
      </c>
      <c r="AK32" s="19">
        <f>AK6+AK13+AK20+AK26</f>
        <v>1651.437249925577</v>
      </c>
      <c r="AL32" s="14"/>
      <c r="AM32" s="19">
        <f>AM6+AM13+AM20+AM26</f>
        <v>82</v>
      </c>
      <c r="AN32" s="19">
        <f>AN6+AN13+AN20+AN26</f>
        <v>300.4600780728354</v>
      </c>
      <c r="AO32" s="19">
        <f>AO6+AO13+AO20+AO26</f>
        <v>1556.4027226261533</v>
      </c>
      <c r="AP32" s="14"/>
      <c r="AQ32" s="19">
        <f>AQ6+AQ13+AQ20+AQ26</f>
        <v>794</v>
      </c>
      <c r="AR32" s="19">
        <f>AR6+AR13+AR20+AR26</f>
        <v>5472.886003905323</v>
      </c>
      <c r="AS32" s="19">
        <f>AS6+AS13+AS20+AS26</f>
        <v>200979.08320088533</v>
      </c>
      <c r="AT32" s="14"/>
      <c r="AU32" s="25"/>
      <c r="AV32" s="25"/>
      <c r="AW32" s="25"/>
      <c r="AX32" s="25"/>
      <c r="AY32" s="25"/>
      <c r="AZ32" s="25"/>
      <c r="BA32" s="25"/>
      <c r="BB32" s="25"/>
      <c r="BC32" s="25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 ht="12.75" customHeight="1">
      <c r="A33" s="10"/>
      <c r="B33" s="10" t="s">
        <v>17</v>
      </c>
      <c r="C33" s="19">
        <f>C7+C14+C21</f>
        <v>2776</v>
      </c>
      <c r="D33" s="19">
        <f>D7+D14+D21</f>
        <v>8777.855704850372</v>
      </c>
      <c r="E33" s="19">
        <f>E7+E14+E21</f>
        <v>6866.438603838385</v>
      </c>
      <c r="F33" s="14"/>
      <c r="G33" s="19">
        <f>G7+G14+G21</f>
        <v>365</v>
      </c>
      <c r="H33" s="19">
        <f>H7+H14+H21</f>
        <v>544.3377011737836</v>
      </c>
      <c r="I33" s="19">
        <f>I7+I14+I21</f>
        <v>1692.2287086699193</v>
      </c>
      <c r="J33" s="14"/>
      <c r="K33" s="19">
        <f>K7+K14+K21</f>
        <v>114</v>
      </c>
      <c r="L33" s="19">
        <f>L7+L14+L21</f>
        <v>113.1904745085969</v>
      </c>
      <c r="M33" s="19">
        <f>M7+M14+M21</f>
        <v>449.251816009136</v>
      </c>
      <c r="N33" s="14"/>
      <c r="O33" s="19">
        <f>O7+O14+O21</f>
        <v>1258</v>
      </c>
      <c r="P33" s="19">
        <f>P7+P14+P21</f>
        <v>1120.2997781601248</v>
      </c>
      <c r="Q33" s="19">
        <f>Q7+Q14+Q21</f>
        <v>4620.626903677093</v>
      </c>
      <c r="R33" s="14"/>
      <c r="S33" s="19">
        <f>S7+S14+S21</f>
        <v>4380</v>
      </c>
      <c r="T33" s="19">
        <f>T7+T14+T21</f>
        <v>4463.203004509118</v>
      </c>
      <c r="U33" s="19">
        <f>U7+U14+U21</f>
        <v>5680.210840384612</v>
      </c>
      <c r="V33" s="14"/>
      <c r="W33" s="19">
        <f>W7+W14+W21</f>
        <v>0</v>
      </c>
      <c r="X33" s="19">
        <f>X7+X14+X21</f>
        <v>413.46478901665563</v>
      </c>
      <c r="Y33" s="19">
        <f>Y7+Y14+Y21</f>
        <v>3095.4903771277877</v>
      </c>
      <c r="Z33" s="14"/>
      <c r="AA33" s="19">
        <f>AA7+AA14+AA21</f>
        <v>285</v>
      </c>
      <c r="AB33" s="19">
        <f>AB7+AB14+AB21</f>
        <v>306.7747778657961</v>
      </c>
      <c r="AC33" s="19">
        <f>AC7+AC14+AC21</f>
        <v>1864.0267889729266</v>
      </c>
      <c r="AD33" s="14"/>
      <c r="AE33" s="19">
        <f>AE7+AE14+AE21</f>
        <v>552</v>
      </c>
      <c r="AF33" s="19">
        <f>AF7+AF14+AF21</f>
        <v>894.9279567017002</v>
      </c>
      <c r="AG33" s="19">
        <f>AG7+AG14+AG21</f>
        <v>1711.1439638194133</v>
      </c>
      <c r="AH33" s="14"/>
      <c r="AI33" s="19">
        <f>AI7+AI14+AI21</f>
        <v>2958</v>
      </c>
      <c r="AJ33" s="19">
        <f>AJ7+AJ14+AJ21</f>
        <v>2001.4363248919813</v>
      </c>
      <c r="AK33" s="19">
        <f>AK7+AK14+AK21</f>
        <v>23604.334539240765</v>
      </c>
      <c r="AL33" s="14"/>
      <c r="AM33" s="19">
        <f>AM7+AM14+AM21</f>
        <v>287</v>
      </c>
      <c r="AN33" s="19">
        <f>AN7+AN14+AN21</f>
        <v>255.96841767116908</v>
      </c>
      <c r="AO33" s="19">
        <f>AO7+AO14+AO21</f>
        <v>311.06161901061773</v>
      </c>
      <c r="AP33" s="14"/>
      <c r="AQ33" s="19">
        <f>AQ7+AQ14+AQ21</f>
        <v>12975</v>
      </c>
      <c r="AR33" s="19">
        <f>AR7+AR14+AR21</f>
        <v>18891.458929349297</v>
      </c>
      <c r="AS33" s="19">
        <f>AS7+AS14+AS21</f>
        <v>49894.814160750655</v>
      </c>
      <c r="AT33" s="14"/>
      <c r="AU33" s="25"/>
      <c r="AV33" s="25"/>
      <c r="AW33" s="25"/>
      <c r="AX33" s="25"/>
      <c r="AY33" s="25"/>
      <c r="AZ33" s="25"/>
      <c r="BA33" s="25"/>
      <c r="BB33" s="25"/>
      <c r="BC33" s="25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 ht="12.75" customHeight="1">
      <c r="A34" s="10"/>
      <c r="B34" s="10" t="s">
        <v>18</v>
      </c>
      <c r="C34" s="15">
        <f>C8+C15+C22+C27</f>
        <v>78</v>
      </c>
      <c r="D34" s="15">
        <f>D8+D15+D22+D27</f>
        <v>52.97583307684675</v>
      </c>
      <c r="E34" s="15">
        <f>E8+E15+E22+E27</f>
        <v>465.3507643300318</v>
      </c>
      <c r="F34" s="16"/>
      <c r="G34" s="15">
        <f>G8+G15+G22+G27</f>
        <v>214</v>
      </c>
      <c r="H34" s="15">
        <f>H8+H15+H22+H27</f>
        <v>944.2719396945371</v>
      </c>
      <c r="I34" s="15">
        <f>I8+I15+I22+I27</f>
        <v>1648.241679322808</v>
      </c>
      <c r="J34" s="16"/>
      <c r="K34" s="15">
        <f>K8+K15+K22+K27</f>
        <v>5</v>
      </c>
      <c r="L34" s="15">
        <f>L8+L15+L22+L27</f>
        <v>17.012208761581842</v>
      </c>
      <c r="M34" s="15">
        <f>M8+M15+M22+M27</f>
        <v>1.6818792646151104</v>
      </c>
      <c r="N34" s="16"/>
      <c r="O34" s="15">
        <f>O8+O15+O22+O27</f>
        <v>228</v>
      </c>
      <c r="P34" s="15">
        <f>P8+P15+P22+P27</f>
        <v>1969.4806188642942</v>
      </c>
      <c r="Q34" s="15">
        <f>Q8+Q15+Q22+Q27</f>
        <v>6844.071291498269</v>
      </c>
      <c r="R34" s="16"/>
      <c r="S34" s="15">
        <f>S8+S15+S22+S27</f>
        <v>490</v>
      </c>
      <c r="T34" s="15">
        <f>T8+T15+T22+T27</f>
        <v>1234.835756080414</v>
      </c>
      <c r="U34" s="15">
        <f>U8+U15+U22+U27</f>
        <v>679.1428470515815</v>
      </c>
      <c r="V34" s="16"/>
      <c r="W34" s="15">
        <f>W8+W15+W22+W27</f>
        <v>0</v>
      </c>
      <c r="X34" s="15">
        <f>X8+X15+X22+X27</f>
        <v>423.6065209822848</v>
      </c>
      <c r="Y34" s="15">
        <f>Y8+Y15+Y22+Y27</f>
        <v>183.5014371658316</v>
      </c>
      <c r="Z34" s="16"/>
      <c r="AA34" s="15">
        <f>AA8+AA15+AA22+AA27</f>
        <v>0</v>
      </c>
      <c r="AB34" s="15">
        <f>AB8+AB15+AB22+AB27</f>
        <v>0</v>
      </c>
      <c r="AC34" s="15">
        <f>AC8+AC15+AC22+AC27</f>
        <v>0</v>
      </c>
      <c r="AD34" s="16"/>
      <c r="AE34" s="15">
        <f>AE8+AE15+AE22+AE27</f>
        <v>377</v>
      </c>
      <c r="AF34" s="15">
        <f>AF8+AF15+AF22+AF27</f>
        <v>1056.0519902518276</v>
      </c>
      <c r="AG34" s="15">
        <f>AG8+AG15+AG22+AG27</f>
        <v>383.6366602587066</v>
      </c>
      <c r="AH34" s="16"/>
      <c r="AI34" s="15">
        <f>AI8+AI15+AI22+AI27</f>
        <v>426</v>
      </c>
      <c r="AJ34" s="15">
        <f>AJ8+AJ15+AJ22+AJ27</f>
        <v>673.2562696254287</v>
      </c>
      <c r="AK34" s="15">
        <f>AK8+AK15+AK22+AK27</f>
        <v>876.0909089380109</v>
      </c>
      <c r="AL34" s="16"/>
      <c r="AM34" s="15">
        <f>AM8+AM15+AM22+AM27</f>
        <v>38</v>
      </c>
      <c r="AN34" s="15">
        <f>AN8+AN15+AN22+AN27</f>
        <v>113.32411663496325</v>
      </c>
      <c r="AO34" s="15">
        <f>AO8+AO15+AO22+AO27</f>
        <v>91.09397836766888</v>
      </c>
      <c r="AP34" s="16"/>
      <c r="AQ34" s="15">
        <f>AQ8+AQ15+AQ22+AQ27</f>
        <v>1856</v>
      </c>
      <c r="AR34" s="15">
        <f>AR8+AR15+AR22+AR27</f>
        <v>6484.815253972178</v>
      </c>
      <c r="AS34" s="15">
        <f>AS8+AS15+AS22+AS27</f>
        <v>11172.811446197524</v>
      </c>
      <c r="AT34" s="16"/>
      <c r="AU34" s="25"/>
      <c r="AV34" s="25"/>
      <c r="AW34" s="25"/>
      <c r="AX34" s="25"/>
      <c r="AY34" s="25"/>
      <c r="AZ34" s="25"/>
      <c r="BA34" s="25"/>
      <c r="BB34" s="25"/>
      <c r="BC34" s="25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 ht="12.75" customHeight="1">
      <c r="A35" s="10"/>
      <c r="B35" s="10" t="s">
        <v>1</v>
      </c>
      <c r="C35" s="19">
        <f>SUM(C31:C34)</f>
        <v>9122</v>
      </c>
      <c r="D35" s="19">
        <f>SUM(D31:D34)</f>
        <v>42533.48537521885</v>
      </c>
      <c r="E35" s="19">
        <f>SUM(E31:E34)</f>
        <v>76812.26695460438</v>
      </c>
      <c r="F35" s="14"/>
      <c r="G35" s="19">
        <f>SUM(G31:G34)</f>
        <v>3661</v>
      </c>
      <c r="H35" s="19">
        <f>SUM(H31:H34)</f>
        <v>6506.3761724800825</v>
      </c>
      <c r="I35" s="19">
        <f>SUM(I31:I34)</f>
        <v>59295.781174052645</v>
      </c>
      <c r="J35" s="14"/>
      <c r="K35" s="19">
        <f>SUM(K31:K34)</f>
        <v>119</v>
      </c>
      <c r="L35" s="19">
        <f>SUM(L31:L34)</f>
        <v>130.20268327017874</v>
      </c>
      <c r="M35" s="19">
        <f>SUM(M31:M34)</f>
        <v>450.93369527375114</v>
      </c>
      <c r="N35" s="14"/>
      <c r="O35" s="19">
        <f>SUM(O31:O34)</f>
        <v>3733</v>
      </c>
      <c r="P35" s="19">
        <f>SUM(P31:P34)</f>
        <v>4766.950399698607</v>
      </c>
      <c r="Q35" s="19">
        <f>SUM(Q31:Q34)</f>
        <v>193430.24321656043</v>
      </c>
      <c r="R35" s="14"/>
      <c r="S35" s="19">
        <f>SUM(S31:S34)</f>
        <v>5932</v>
      </c>
      <c r="T35" s="19">
        <f>SUM(T31:T34)</f>
        <v>9475.707776841531</v>
      </c>
      <c r="U35" s="19">
        <f>SUM(U31:U34)</f>
        <v>17063.674267079063</v>
      </c>
      <c r="V35" s="14"/>
      <c r="W35" s="19">
        <f>SUM(W31:W34)</f>
        <v>0</v>
      </c>
      <c r="X35" s="19">
        <f>SUM(X31:X34)</f>
        <v>1583.993891414511</v>
      </c>
      <c r="Y35" s="19">
        <f>SUM(Y31:Y34)</f>
        <v>10100.694111572506</v>
      </c>
      <c r="Z35" s="14"/>
      <c r="AA35" s="19">
        <f>SUM(AA31:AA34)</f>
        <v>285</v>
      </c>
      <c r="AB35" s="19">
        <f>SUM(AB31:AB34)</f>
        <v>306.7747778657961</v>
      </c>
      <c r="AC35" s="19">
        <f>SUM(AC31:AC34)</f>
        <v>1864.0267889729266</v>
      </c>
      <c r="AD35" s="14"/>
      <c r="AE35" s="19">
        <f>SUM(AE31:AE34)</f>
        <v>929</v>
      </c>
      <c r="AF35" s="19">
        <f>SUM(AF31:AF34)</f>
        <v>1950.9799469535278</v>
      </c>
      <c r="AG35" s="19">
        <f>SUM(AG31:AG34)</f>
        <v>2094.78062407812</v>
      </c>
      <c r="AH35" s="14"/>
      <c r="AI35" s="19">
        <f>SUM(AI31:AI34)</f>
        <v>8367</v>
      </c>
      <c r="AJ35" s="19">
        <f>SUM(AJ31:AJ34)</f>
        <v>4189.729436082702</v>
      </c>
      <c r="AK35" s="19">
        <f>SUM(AK31:AK34)</f>
        <v>138940.88698948655</v>
      </c>
      <c r="AL35" s="14"/>
      <c r="AM35" s="19">
        <f>SUM(AM31:AM34)</f>
        <v>1138</v>
      </c>
      <c r="AN35" s="19">
        <f>SUM(AN31:AN34)</f>
        <v>1298.8716574751966</v>
      </c>
      <c r="AO35" s="19">
        <f>SUM(AO31:AO34)</f>
        <v>5053.014554983155</v>
      </c>
      <c r="AP35" s="14"/>
      <c r="AQ35" s="19">
        <f>SUM(AQ31:AQ34)</f>
        <v>33286</v>
      </c>
      <c r="AR35" s="19">
        <f>SUM(AR31:AR34)</f>
        <v>72743.07211730098</v>
      </c>
      <c r="AS35" s="19">
        <f>SUM(AS31:AS34)</f>
        <v>505106.30237666355</v>
      </c>
      <c r="AT35" s="14"/>
      <c r="AU35" s="25"/>
      <c r="AV35" s="25"/>
      <c r="AW35" s="25"/>
      <c r="AX35" s="25"/>
      <c r="AY35" s="25"/>
      <c r="AZ35" s="25"/>
      <c r="BA35" s="25"/>
      <c r="BB35" s="25"/>
      <c r="BC35" s="25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5"/>
      <c r="AN36" s="25"/>
      <c r="AO36" s="21"/>
      <c r="AP36" s="21"/>
      <c r="AQ36" s="25"/>
      <c r="AR36" s="25"/>
      <c r="AS36" s="21"/>
      <c r="AT36" s="21"/>
      <c r="AU36" s="25"/>
      <c r="AV36" s="25"/>
      <c r="AW36" s="25"/>
      <c r="AX36" s="25"/>
      <c r="AY36" s="25"/>
      <c r="AZ36" s="25"/>
      <c r="BA36" s="25"/>
      <c r="BB36" s="25"/>
      <c r="BC36" s="25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 ht="12.75" customHeight="1">
      <c r="A37" s="10"/>
      <c r="B37" s="10"/>
      <c r="C37" s="25"/>
      <c r="D37" s="25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5"/>
      <c r="R37" s="21"/>
      <c r="S37" s="25"/>
      <c r="T37" s="25"/>
      <c r="U37" s="25"/>
      <c r="V37" s="21"/>
      <c r="W37" s="25"/>
      <c r="X37" s="25"/>
      <c r="Y37" s="25"/>
      <c r="Z37" s="21"/>
      <c r="AA37" s="25"/>
      <c r="AB37" s="25"/>
      <c r="AC37" s="25"/>
      <c r="AD37" s="21"/>
      <c r="AE37" s="25"/>
      <c r="AF37" s="25"/>
      <c r="AG37" s="25"/>
      <c r="AH37" s="21"/>
      <c r="AI37" s="25"/>
      <c r="AJ37" s="25"/>
      <c r="AK37" s="25"/>
      <c r="AL37" s="21"/>
      <c r="AM37" s="25"/>
      <c r="AN37" s="25"/>
      <c r="AO37" s="25"/>
      <c r="AP37" s="21"/>
      <c r="AQ37" s="25"/>
      <c r="AR37" s="25"/>
      <c r="AS37" s="25"/>
      <c r="AT37" s="21"/>
      <c r="AU37" s="25"/>
      <c r="AV37" s="25"/>
      <c r="AW37" s="25"/>
      <c r="AX37" s="25"/>
      <c r="AY37" s="25"/>
      <c r="AZ37" s="25"/>
      <c r="BA37" s="25"/>
      <c r="BB37" s="25"/>
      <c r="BC37" s="25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</row>
    <row r="38" spans="1:137" ht="12.75" customHeight="1">
      <c r="A38" s="10"/>
      <c r="B38" s="10"/>
      <c r="C38" s="25"/>
      <c r="D38" s="25"/>
      <c r="E38" s="25"/>
      <c r="F38" s="21"/>
      <c r="G38" s="25"/>
      <c r="H38" s="25"/>
      <c r="I38" s="25"/>
      <c r="J38" s="21"/>
      <c r="K38" s="25"/>
      <c r="L38" s="25"/>
      <c r="M38" s="25"/>
      <c r="N38" s="21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</row>
    <row r="39" spans="1:137" ht="12.75" customHeight="1">
      <c r="A39" s="10"/>
      <c r="B39" s="10"/>
      <c r="C39" s="25"/>
      <c r="D39" s="25"/>
      <c r="E39" s="25"/>
      <c r="F39" s="21"/>
      <c r="G39" s="25"/>
      <c r="H39" s="25"/>
      <c r="I39" s="25"/>
      <c r="J39" s="21"/>
      <c r="K39" s="25"/>
      <c r="L39" s="25"/>
      <c r="M39" s="25"/>
      <c r="N39" s="21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</row>
    <row r="40" spans="1:137" ht="12.75" customHeight="1">
      <c r="A40" s="10"/>
      <c r="B40" s="10"/>
      <c r="C40" s="25"/>
      <c r="D40" s="25"/>
      <c r="E40" s="25"/>
      <c r="F40" s="21"/>
      <c r="G40" s="25"/>
      <c r="H40" s="25"/>
      <c r="I40" s="25"/>
      <c r="J40" s="21"/>
      <c r="K40" s="25"/>
      <c r="L40" s="25"/>
      <c r="M40" s="25"/>
      <c r="N40" s="21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</row>
    <row r="41" spans="1:137" ht="12.75" customHeight="1">
      <c r="A41" s="10"/>
      <c r="B41" s="10"/>
      <c r="C41" s="25"/>
      <c r="D41" s="25"/>
      <c r="E41" s="25"/>
      <c r="F41" s="21"/>
      <c r="G41" s="25"/>
      <c r="H41" s="25"/>
      <c r="I41" s="25"/>
      <c r="J41" s="21"/>
      <c r="K41" s="25"/>
      <c r="L41" s="25"/>
      <c r="M41" s="25"/>
      <c r="N41" s="21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137" ht="12.75" customHeight="1">
      <c r="A42" s="10"/>
      <c r="B42" s="10"/>
      <c r="C42" s="17"/>
      <c r="D42" s="17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</row>
    <row r="43" spans="1:137" ht="12.75" customHeight="1">
      <c r="A43" s="10"/>
      <c r="B43" s="10"/>
      <c r="C43" s="17"/>
      <c r="D43" s="17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</row>
    <row r="44" spans="1:137" ht="12.75">
      <c r="A44" s="10"/>
      <c r="B44" s="10"/>
      <c r="C44" s="17"/>
      <c r="D44" s="17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</row>
    <row r="45" spans="1:137" ht="12.75">
      <c r="A45" s="10"/>
      <c r="B45" s="10"/>
      <c r="C45" s="25"/>
      <c r="D45" s="25"/>
      <c r="E45" s="25"/>
      <c r="F45" s="21"/>
      <c r="G45" s="25"/>
      <c r="H45" s="25"/>
      <c r="I45" s="25"/>
      <c r="J45" s="21"/>
      <c r="K45" s="25"/>
      <c r="L45" s="25"/>
      <c r="M45" s="25"/>
      <c r="N45" s="21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</row>
    <row r="46" spans="1:137" ht="12.75">
      <c r="A46" s="10"/>
      <c r="B46" s="10"/>
      <c r="C46" s="25"/>
      <c r="D46" s="25"/>
      <c r="E46" s="25"/>
      <c r="F46" s="21"/>
      <c r="G46" s="25"/>
      <c r="H46" s="25"/>
      <c r="I46" s="25"/>
      <c r="J46" s="21"/>
      <c r="K46" s="25"/>
      <c r="L46" s="25"/>
      <c r="M46" s="25"/>
      <c r="N46" s="21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</row>
    <row r="47" spans="1:137" ht="12.75">
      <c r="A47" s="10"/>
      <c r="B47" s="10"/>
      <c r="C47" s="25"/>
      <c r="D47" s="25"/>
      <c r="E47" s="25"/>
      <c r="F47" s="21"/>
      <c r="G47" s="25"/>
      <c r="H47" s="25"/>
      <c r="I47" s="25"/>
      <c r="J47" s="21"/>
      <c r="K47" s="25"/>
      <c r="L47" s="25"/>
      <c r="M47" s="25"/>
      <c r="N47" s="21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</row>
    <row r="48" spans="1:137" ht="12.75">
      <c r="A48" s="10"/>
      <c r="B48" s="10"/>
      <c r="C48" s="25"/>
      <c r="D48" s="25"/>
      <c r="E48" s="25"/>
      <c r="F48" s="21"/>
      <c r="G48" s="25"/>
      <c r="H48" s="25"/>
      <c r="I48" s="25"/>
      <c r="J48" s="21"/>
      <c r="K48" s="25"/>
      <c r="L48" s="25"/>
      <c r="M48" s="25"/>
      <c r="N48" s="21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137" ht="12.75">
      <c r="A49" s="10"/>
      <c r="B49" s="10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</row>
    <row r="50" spans="1:137" ht="12.75">
      <c r="A50" s="10"/>
      <c r="B50" s="1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</row>
    <row r="51" spans="1:137" ht="12.75">
      <c r="A51" s="10"/>
      <c r="B51" s="10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</row>
    <row r="52" spans="1:137" ht="12.75">
      <c r="A52" s="10"/>
      <c r="B52" s="10"/>
      <c r="C52" s="25"/>
      <c r="D52" s="25"/>
      <c r="E52" s="25"/>
      <c r="F52" s="21"/>
      <c r="G52" s="25"/>
      <c r="H52" s="25"/>
      <c r="I52" s="25"/>
      <c r="J52" s="21"/>
      <c r="K52" s="25"/>
      <c r="L52" s="25"/>
      <c r="M52" s="25"/>
      <c r="N52" s="21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</row>
    <row r="53" spans="1:137" ht="12.75">
      <c r="A53" s="10"/>
      <c r="B53" s="10"/>
      <c r="C53" s="25"/>
      <c r="D53" s="25"/>
      <c r="E53" s="25"/>
      <c r="F53" s="21"/>
      <c r="G53" s="25"/>
      <c r="H53" s="25"/>
      <c r="I53" s="25"/>
      <c r="J53" s="21"/>
      <c r="K53" s="25"/>
      <c r="L53" s="25"/>
      <c r="M53" s="25"/>
      <c r="N53" s="21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</row>
    <row r="54" spans="1:137" ht="12.75">
      <c r="A54" s="10"/>
      <c r="B54" s="10"/>
      <c r="C54" s="25"/>
      <c r="D54" s="25"/>
      <c r="E54" s="25"/>
      <c r="F54" s="21"/>
      <c r="G54" s="25"/>
      <c r="H54" s="25"/>
      <c r="I54" s="25"/>
      <c r="J54" s="21"/>
      <c r="K54" s="25"/>
      <c r="L54" s="25"/>
      <c r="M54" s="25"/>
      <c r="N54" s="21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</row>
    <row r="55" spans="1:137" ht="12.75">
      <c r="A55" s="10"/>
      <c r="B55" s="10"/>
      <c r="C55" s="25"/>
      <c r="D55" s="25"/>
      <c r="E55" s="25"/>
      <c r="F55" s="21"/>
      <c r="G55" s="25"/>
      <c r="H55" s="25"/>
      <c r="I55" s="25"/>
      <c r="J55" s="21"/>
      <c r="K55" s="25"/>
      <c r="L55" s="25"/>
      <c r="M55" s="25"/>
      <c r="N55" s="21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</row>
    <row r="56" spans="1:137" ht="12.75">
      <c r="A56" s="10"/>
      <c r="B56" s="10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</row>
    <row r="57" spans="1:137" ht="12.75">
      <c r="A57" s="10"/>
      <c r="B57" s="10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</row>
    <row r="58" spans="1:137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</row>
    <row r="59" spans="1:137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</row>
    <row r="60" spans="2:137" ht="12.75">
      <c r="B60" s="1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</row>
  </sheetData>
  <sheetProtection/>
  <dataValidations count="4">
    <dataValidation type="decimal" showErrorMessage="1" errorTitle="Solussa on kaava" error="Sisältöä ei saa muuttaa!" sqref="C35:AT35">
      <formula1>SUM(C31:C34)</formula1>
      <formula2>SUM(C31:C34)</formula2>
    </dataValidation>
    <dataValidation type="decimal" showErrorMessage="1" errorTitle="Solussa on kaava" error="Sisältöä ei saa muuttaa!" sqref="C31:AT31 C33:AT33">
      <formula1>C5+C12+C19</formula1>
      <formula2>C5+C12+C19</formula2>
    </dataValidation>
    <dataValidation type="decimal" showErrorMessage="1" errorTitle="Solussa on kaava" error="Sisältöä ei saa muuttaa!" sqref="C34:AT34">
      <formula1>C8+C15+C22+C27</formula1>
      <formula2>C8+C15+C22+C27</formula2>
    </dataValidation>
    <dataValidation type="decimal" showErrorMessage="1" errorTitle="Solussa on kaava" error="Sisältöä ei saa muuttaa!" sqref="C32:AT32">
      <formula1>C6+C13+C20+C26</formula1>
      <formula2>C6+C13+C20+C26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  <colBreaks count="5" manualBreakCount="5">
    <brk id="10" max="65535" man="1"/>
    <brk id="18" max="65535" man="1"/>
    <brk id="26" max="65535" man="1"/>
    <brk id="34" max="65535" man="1"/>
    <brk id="42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C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customWidth="1"/>
    <col min="15" max="15" width="10.28125" style="0" customWidth="1"/>
    <col min="16" max="16" width="8.710937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  <col min="42" max="42" width="12.57421875" style="0" customWidth="1"/>
  </cols>
  <sheetData>
    <row r="1" spans="1:42" ht="12.75">
      <c r="A1" s="4" t="s">
        <v>60</v>
      </c>
      <c r="B1" s="5"/>
      <c r="C1" s="11" t="s">
        <v>55</v>
      </c>
      <c r="D1" s="12"/>
      <c r="E1" s="12"/>
      <c r="F1" s="22"/>
      <c r="G1" s="11" t="s">
        <v>58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56</v>
      </c>
      <c r="X1" s="12"/>
      <c r="Y1" s="12"/>
      <c r="Z1" s="22"/>
      <c r="AA1" s="11" t="s">
        <v>35</v>
      </c>
      <c r="AB1" s="12"/>
      <c r="AC1" s="12"/>
      <c r="AD1" s="22"/>
      <c r="AE1" s="11" t="s">
        <v>57</v>
      </c>
      <c r="AF1" s="12"/>
      <c r="AG1" s="12"/>
      <c r="AH1" s="22"/>
      <c r="AI1" s="11" t="s">
        <v>42</v>
      </c>
      <c r="AJ1" s="12"/>
      <c r="AK1" s="12"/>
      <c r="AL1" s="22"/>
      <c r="AM1" s="11" t="s">
        <v>1</v>
      </c>
      <c r="AN1" s="12"/>
      <c r="AO1" s="12"/>
      <c r="AP1" s="22"/>
    </row>
    <row r="2" spans="1:133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</row>
    <row r="3" spans="1:133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</row>
    <row r="4" spans="1:133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19"/>
      <c r="AN4" s="19"/>
      <c r="AO4" s="19"/>
      <c r="AP4" s="14"/>
      <c r="AQ4" s="20"/>
      <c r="AR4" s="20"/>
      <c r="AS4" s="20"/>
      <c r="AT4" s="20"/>
      <c r="AU4" s="20"/>
      <c r="AV4" s="20"/>
      <c r="AW4" s="20"/>
      <c r="AX4" s="20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</row>
    <row r="5" spans="1:133" ht="12.75" customHeight="1">
      <c r="A5" s="1"/>
      <c r="B5" s="10" t="s">
        <v>15</v>
      </c>
      <c r="C5" s="19">
        <v>9404</v>
      </c>
      <c r="D5" s="19">
        <v>6915.040889999999</v>
      </c>
      <c r="E5" s="19">
        <v>127316.61763000002</v>
      </c>
      <c r="F5" s="14"/>
      <c r="G5" s="19">
        <v>150</v>
      </c>
      <c r="H5" s="19">
        <v>116.7813</v>
      </c>
      <c r="I5" s="19">
        <v>4033.6165100000003</v>
      </c>
      <c r="J5" s="14"/>
      <c r="K5" s="19">
        <v>0</v>
      </c>
      <c r="L5" s="19">
        <v>0</v>
      </c>
      <c r="M5" s="19">
        <v>0</v>
      </c>
      <c r="N5" s="14"/>
      <c r="O5" s="19">
        <v>141</v>
      </c>
      <c r="P5" s="19">
        <v>45</v>
      </c>
      <c r="Q5" s="19">
        <v>4374</v>
      </c>
      <c r="R5" s="14"/>
      <c r="S5" s="19">
        <v>1346</v>
      </c>
      <c r="T5" s="19">
        <v>755</v>
      </c>
      <c r="U5" s="19">
        <v>13429</v>
      </c>
      <c r="V5" s="14"/>
      <c r="W5" s="19">
        <v>360</v>
      </c>
      <c r="X5" s="19">
        <v>1030</v>
      </c>
      <c r="Y5" s="19">
        <v>7653</v>
      </c>
      <c r="Z5" s="14"/>
      <c r="AA5" s="19">
        <v>4484</v>
      </c>
      <c r="AB5" s="19">
        <v>204</v>
      </c>
      <c r="AC5" s="19">
        <v>188996</v>
      </c>
      <c r="AD5" s="14"/>
      <c r="AE5" s="19">
        <v>1081</v>
      </c>
      <c r="AF5" s="19">
        <v>1590.27</v>
      </c>
      <c r="AG5" s="19">
        <v>18017.16</v>
      </c>
      <c r="AH5" s="14"/>
      <c r="AI5" s="19">
        <v>0</v>
      </c>
      <c r="AJ5" s="19">
        <v>0</v>
      </c>
      <c r="AK5" s="19">
        <v>0</v>
      </c>
      <c r="AL5" s="14"/>
      <c r="AM5" s="19">
        <v>16966</v>
      </c>
      <c r="AN5" s="19">
        <v>10656.09219</v>
      </c>
      <c r="AO5" s="19">
        <v>363819.39414</v>
      </c>
      <c r="AP5" s="14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</row>
    <row r="6" spans="1:133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0</v>
      </c>
      <c r="H6" s="19">
        <v>0</v>
      </c>
      <c r="I6" s="19">
        <v>16</v>
      </c>
      <c r="J6" s="14"/>
      <c r="K6" s="19">
        <v>0</v>
      </c>
      <c r="L6" s="19">
        <v>0</v>
      </c>
      <c r="M6" s="19">
        <v>0</v>
      </c>
      <c r="N6" s="14"/>
      <c r="O6" s="19">
        <v>0</v>
      </c>
      <c r="P6" s="19">
        <v>0</v>
      </c>
      <c r="Q6" s="19">
        <v>0</v>
      </c>
      <c r="R6" s="14"/>
      <c r="S6" s="19">
        <v>0</v>
      </c>
      <c r="T6" s="19">
        <v>0</v>
      </c>
      <c r="U6" s="19">
        <v>28</v>
      </c>
      <c r="V6" s="14"/>
      <c r="W6" s="19">
        <v>18</v>
      </c>
      <c r="X6" s="19">
        <v>31</v>
      </c>
      <c r="Y6" s="19">
        <v>607</v>
      </c>
      <c r="Z6" s="14"/>
      <c r="AA6" s="19">
        <v>0</v>
      </c>
      <c r="AB6" s="19">
        <v>0</v>
      </c>
      <c r="AC6" s="19">
        <v>0</v>
      </c>
      <c r="AD6" s="14"/>
      <c r="AE6" s="19">
        <v>12</v>
      </c>
      <c r="AF6" s="19">
        <v>1.44</v>
      </c>
      <c r="AG6" s="19">
        <v>1657.66</v>
      </c>
      <c r="AH6" s="14"/>
      <c r="AI6" s="19">
        <v>0</v>
      </c>
      <c r="AJ6" s="19">
        <v>0</v>
      </c>
      <c r="AK6" s="19">
        <v>0</v>
      </c>
      <c r="AL6" s="14"/>
      <c r="AM6" s="19">
        <v>30</v>
      </c>
      <c r="AN6" s="19">
        <v>32.44</v>
      </c>
      <c r="AO6" s="19">
        <v>2308.66</v>
      </c>
      <c r="AP6" s="1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</row>
    <row r="7" spans="1:133" ht="12.75" customHeight="1">
      <c r="A7" s="1"/>
      <c r="B7" s="8" t="s">
        <v>17</v>
      </c>
      <c r="C7" s="19">
        <v>18328</v>
      </c>
      <c r="D7" s="19">
        <v>16918.5175</v>
      </c>
      <c r="E7" s="19">
        <v>219121.33296</v>
      </c>
      <c r="F7" s="14"/>
      <c r="G7" s="19">
        <v>1394</v>
      </c>
      <c r="H7" s="19">
        <v>2320.94231</v>
      </c>
      <c r="I7" s="19">
        <v>38966.55648</v>
      </c>
      <c r="J7" s="14"/>
      <c r="K7" s="19">
        <v>236</v>
      </c>
      <c r="L7" s="19">
        <v>104.6</v>
      </c>
      <c r="M7" s="19">
        <v>5015.001</v>
      </c>
      <c r="N7" s="14"/>
      <c r="O7" s="19">
        <v>9753</v>
      </c>
      <c r="P7" s="19">
        <v>1546</v>
      </c>
      <c r="Q7" s="19">
        <v>217849</v>
      </c>
      <c r="R7" s="14"/>
      <c r="S7" s="19">
        <v>4084</v>
      </c>
      <c r="T7" s="19">
        <v>3063</v>
      </c>
      <c r="U7" s="19">
        <v>9749</v>
      </c>
      <c r="V7" s="14"/>
      <c r="W7" s="19">
        <v>627</v>
      </c>
      <c r="X7" s="19">
        <v>1337</v>
      </c>
      <c r="Y7" s="19">
        <v>3138</v>
      </c>
      <c r="Z7" s="14"/>
      <c r="AA7" s="19">
        <v>7143</v>
      </c>
      <c r="AB7" s="19">
        <v>570</v>
      </c>
      <c r="AC7" s="19">
        <v>258536</v>
      </c>
      <c r="AD7" s="14"/>
      <c r="AE7" s="19">
        <v>1867</v>
      </c>
      <c r="AF7" s="19">
        <v>7249.762479999999</v>
      </c>
      <c r="AG7" s="19">
        <v>11594.53648</v>
      </c>
      <c r="AH7" s="14"/>
      <c r="AI7" s="19">
        <v>3197</v>
      </c>
      <c r="AJ7" s="19">
        <v>2563</v>
      </c>
      <c r="AK7" s="19">
        <v>82390</v>
      </c>
      <c r="AL7" s="14"/>
      <c r="AM7" s="19">
        <v>46629</v>
      </c>
      <c r="AN7" s="19">
        <v>35672.82229</v>
      </c>
      <c r="AO7" s="19">
        <v>846359.42692</v>
      </c>
      <c r="AP7" s="14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</row>
    <row r="8" spans="1:133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13</v>
      </c>
      <c r="H8" s="15">
        <v>0</v>
      </c>
      <c r="I8" s="15">
        <v>307.25429</v>
      </c>
      <c r="J8" s="16"/>
      <c r="K8" s="15">
        <v>1</v>
      </c>
      <c r="L8" s="15">
        <v>0</v>
      </c>
      <c r="M8" s="15">
        <v>30</v>
      </c>
      <c r="N8" s="16"/>
      <c r="O8" s="15">
        <v>1</v>
      </c>
      <c r="P8" s="15">
        <v>0</v>
      </c>
      <c r="Q8" s="15">
        <v>28</v>
      </c>
      <c r="R8" s="16"/>
      <c r="S8" s="15">
        <v>14</v>
      </c>
      <c r="T8" s="15">
        <v>153</v>
      </c>
      <c r="U8" s="15">
        <v>119</v>
      </c>
      <c r="V8" s="16"/>
      <c r="W8" s="15">
        <v>8</v>
      </c>
      <c r="X8" s="15">
        <v>18</v>
      </c>
      <c r="Y8" s="15">
        <v>741</v>
      </c>
      <c r="Z8" s="16"/>
      <c r="AA8" s="15">
        <v>19</v>
      </c>
      <c r="AB8" s="15">
        <v>74</v>
      </c>
      <c r="AC8" s="15">
        <v>1117</v>
      </c>
      <c r="AD8" s="16"/>
      <c r="AE8" s="15">
        <v>10</v>
      </c>
      <c r="AF8" s="15">
        <v>303.36</v>
      </c>
      <c r="AG8" s="15">
        <v>117.76</v>
      </c>
      <c r="AH8" s="16"/>
      <c r="AI8" s="15">
        <v>0</v>
      </c>
      <c r="AJ8" s="15">
        <v>0</v>
      </c>
      <c r="AK8" s="15">
        <v>0</v>
      </c>
      <c r="AL8" s="16"/>
      <c r="AM8" s="15">
        <v>66</v>
      </c>
      <c r="AN8" s="15">
        <v>548.36</v>
      </c>
      <c r="AO8" s="15">
        <v>2460.01429</v>
      </c>
      <c r="AP8" s="16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</row>
    <row r="9" spans="1:133" ht="12.75" customHeight="1">
      <c r="A9" s="2"/>
      <c r="B9" s="9" t="s">
        <v>1</v>
      </c>
      <c r="C9" s="19">
        <v>27732</v>
      </c>
      <c r="D9" s="19">
        <v>23833.558390000002</v>
      </c>
      <c r="E9" s="19">
        <v>346437.95059</v>
      </c>
      <c r="F9" s="14"/>
      <c r="G9" s="19">
        <v>1557</v>
      </c>
      <c r="H9" s="19">
        <v>2437.72361</v>
      </c>
      <c r="I9" s="19">
        <v>43323.427279999996</v>
      </c>
      <c r="J9" s="14"/>
      <c r="K9" s="19">
        <v>237</v>
      </c>
      <c r="L9" s="19">
        <v>104.6</v>
      </c>
      <c r="M9" s="19">
        <v>5045.001</v>
      </c>
      <c r="N9" s="14"/>
      <c r="O9" s="19">
        <v>9895</v>
      </c>
      <c r="P9" s="19">
        <v>1591</v>
      </c>
      <c r="Q9" s="19">
        <v>222251</v>
      </c>
      <c r="R9" s="14"/>
      <c r="S9" s="19">
        <v>5444</v>
      </c>
      <c r="T9" s="19">
        <v>3971</v>
      </c>
      <c r="U9" s="19">
        <v>23325</v>
      </c>
      <c r="V9" s="14"/>
      <c r="W9" s="19">
        <v>1013</v>
      </c>
      <c r="X9" s="19">
        <v>2416</v>
      </c>
      <c r="Y9" s="19">
        <v>12139</v>
      </c>
      <c r="Z9" s="14"/>
      <c r="AA9" s="19">
        <v>11646</v>
      </c>
      <c r="AB9" s="19">
        <v>848</v>
      </c>
      <c r="AC9" s="19">
        <v>448649</v>
      </c>
      <c r="AD9" s="14"/>
      <c r="AE9" s="19">
        <v>2970</v>
      </c>
      <c r="AF9" s="19">
        <v>9144.832480000001</v>
      </c>
      <c r="AG9" s="19">
        <v>31387.11648</v>
      </c>
      <c r="AH9" s="14"/>
      <c r="AI9" s="19">
        <v>3197</v>
      </c>
      <c r="AJ9" s="19">
        <v>2563</v>
      </c>
      <c r="AK9" s="19">
        <v>82390</v>
      </c>
      <c r="AL9" s="14"/>
      <c r="AM9" s="19">
        <v>63691</v>
      </c>
      <c r="AN9" s="19">
        <v>46909.714479999995</v>
      </c>
      <c r="AO9" s="19">
        <v>1214947.4953500002</v>
      </c>
      <c r="AP9" s="14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</row>
    <row r="10" spans="1:133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9"/>
      <c r="AU10" s="19"/>
      <c r="AV10" s="19"/>
      <c r="AW10" s="19"/>
      <c r="AX10" s="19"/>
      <c r="AY10" s="19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</row>
    <row r="11" spans="1:133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9"/>
      <c r="AU11" s="19"/>
      <c r="AV11" s="19"/>
      <c r="AW11" s="19"/>
      <c r="AX11" s="19"/>
      <c r="AY11" s="19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</row>
    <row r="12" spans="1:133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66</v>
      </c>
      <c r="H12" s="19">
        <v>0</v>
      </c>
      <c r="I12" s="19">
        <v>479.67754999999994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66</v>
      </c>
      <c r="AN12" s="19">
        <v>0</v>
      </c>
      <c r="AO12" s="19">
        <v>479.67754999999994</v>
      </c>
      <c r="AP12" s="14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</row>
    <row r="13" spans="1:133" ht="12.75" customHeight="1">
      <c r="A13" s="1"/>
      <c r="B13" s="10" t="s">
        <v>16</v>
      </c>
      <c r="C13" s="19">
        <v>13</v>
      </c>
      <c r="D13" s="19">
        <v>0</v>
      </c>
      <c r="E13" s="19">
        <v>1411.54</v>
      </c>
      <c r="F13" s="14"/>
      <c r="G13" s="19">
        <v>1</v>
      </c>
      <c r="H13" s="19">
        <v>0</v>
      </c>
      <c r="I13" s="19">
        <v>7908.9</v>
      </c>
      <c r="J13" s="14"/>
      <c r="K13" s="19">
        <v>0</v>
      </c>
      <c r="L13" s="19">
        <v>0</v>
      </c>
      <c r="M13" s="19">
        <v>0</v>
      </c>
      <c r="N13" s="14"/>
      <c r="O13" s="19">
        <v>8</v>
      </c>
      <c r="P13" s="19">
        <v>0</v>
      </c>
      <c r="Q13" s="19">
        <v>5095</v>
      </c>
      <c r="R13" s="14"/>
      <c r="S13" s="19">
        <v>0</v>
      </c>
      <c r="T13" s="19">
        <v>0</v>
      </c>
      <c r="U13" s="19">
        <v>0</v>
      </c>
      <c r="V13" s="14"/>
      <c r="W13" s="19">
        <v>5</v>
      </c>
      <c r="X13" s="19">
        <v>0</v>
      </c>
      <c r="Y13" s="19">
        <v>665</v>
      </c>
      <c r="Z13" s="14"/>
      <c r="AA13" s="19">
        <v>18</v>
      </c>
      <c r="AB13" s="19">
        <v>0</v>
      </c>
      <c r="AC13" s="19">
        <v>11282</v>
      </c>
      <c r="AD13" s="14"/>
      <c r="AE13" s="19">
        <v>0</v>
      </c>
      <c r="AF13" s="19">
        <v>0</v>
      </c>
      <c r="AG13" s="19">
        <v>0</v>
      </c>
      <c r="AH13" s="14"/>
      <c r="AI13" s="19">
        <v>0</v>
      </c>
      <c r="AJ13" s="19">
        <v>0</v>
      </c>
      <c r="AK13" s="19">
        <v>0</v>
      </c>
      <c r="AL13" s="14"/>
      <c r="AM13" s="19">
        <v>45</v>
      </c>
      <c r="AN13" s="19">
        <v>0</v>
      </c>
      <c r="AO13" s="19">
        <v>26362.44</v>
      </c>
      <c r="AP13" s="14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</row>
    <row r="14" spans="1:133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</row>
    <row r="15" spans="1:133" ht="12.75" customHeight="1">
      <c r="A15" s="1"/>
      <c r="B15" s="8" t="s">
        <v>18</v>
      </c>
      <c r="C15" s="15">
        <v>14</v>
      </c>
      <c r="D15" s="15">
        <v>0</v>
      </c>
      <c r="E15" s="15">
        <v>1403.926</v>
      </c>
      <c r="F15" s="16"/>
      <c r="G15" s="15">
        <v>0</v>
      </c>
      <c r="H15" s="15">
        <v>0</v>
      </c>
      <c r="I15" s="15">
        <v>0</v>
      </c>
      <c r="J15" s="16"/>
      <c r="K15" s="15">
        <v>0</v>
      </c>
      <c r="L15" s="15">
        <v>0</v>
      </c>
      <c r="M15" s="15">
        <v>0</v>
      </c>
      <c r="N15" s="16"/>
      <c r="O15" s="15">
        <v>46</v>
      </c>
      <c r="P15" s="15">
        <v>0</v>
      </c>
      <c r="Q15" s="15">
        <v>45141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60</v>
      </c>
      <c r="AN15" s="15">
        <v>0</v>
      </c>
      <c r="AO15" s="15">
        <v>46544.926</v>
      </c>
      <c r="AP15" s="16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</row>
    <row r="16" spans="1:133" ht="12.75" customHeight="1">
      <c r="A16" s="1"/>
      <c r="B16" s="9" t="s">
        <v>1</v>
      </c>
      <c r="C16" s="19">
        <v>27</v>
      </c>
      <c r="D16" s="19">
        <v>0</v>
      </c>
      <c r="E16" s="19">
        <v>2815.466</v>
      </c>
      <c r="F16" s="14"/>
      <c r="G16" s="19">
        <v>67</v>
      </c>
      <c r="H16" s="19">
        <v>0</v>
      </c>
      <c r="I16" s="19">
        <v>8388.57755</v>
      </c>
      <c r="J16" s="14"/>
      <c r="K16" s="19">
        <v>0</v>
      </c>
      <c r="L16" s="19">
        <v>0</v>
      </c>
      <c r="M16" s="19">
        <v>0</v>
      </c>
      <c r="N16" s="14"/>
      <c r="O16" s="19">
        <v>54</v>
      </c>
      <c r="P16" s="19">
        <v>0</v>
      </c>
      <c r="Q16" s="19">
        <v>50236</v>
      </c>
      <c r="R16" s="14"/>
      <c r="S16" s="19">
        <v>0</v>
      </c>
      <c r="T16" s="19">
        <v>0</v>
      </c>
      <c r="U16" s="19">
        <v>0</v>
      </c>
      <c r="V16" s="14"/>
      <c r="W16" s="19">
        <v>5</v>
      </c>
      <c r="X16" s="19">
        <v>0</v>
      </c>
      <c r="Y16" s="19">
        <v>665</v>
      </c>
      <c r="Z16" s="14"/>
      <c r="AA16" s="19">
        <v>18</v>
      </c>
      <c r="AB16" s="19">
        <v>0</v>
      </c>
      <c r="AC16" s="19">
        <v>11282</v>
      </c>
      <c r="AD16" s="14"/>
      <c r="AE16" s="19">
        <v>0</v>
      </c>
      <c r="AF16" s="19">
        <v>0</v>
      </c>
      <c r="AG16" s="19">
        <v>0</v>
      </c>
      <c r="AH16" s="14"/>
      <c r="AI16" s="19">
        <v>0</v>
      </c>
      <c r="AJ16" s="19">
        <v>0</v>
      </c>
      <c r="AK16" s="19">
        <v>0</v>
      </c>
      <c r="AL16" s="14"/>
      <c r="AM16" s="19">
        <v>171</v>
      </c>
      <c r="AN16" s="19">
        <v>0</v>
      </c>
      <c r="AO16" s="19">
        <v>73387.04355</v>
      </c>
      <c r="AP16" s="14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</row>
    <row r="17" spans="1:133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9"/>
      <c r="AU17" s="19"/>
      <c r="AV17" s="19"/>
      <c r="AW17" s="19"/>
      <c r="AX17" s="19"/>
      <c r="AY17" s="19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</row>
    <row r="18" spans="1:133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9"/>
      <c r="AU18" s="19"/>
      <c r="AV18" s="19"/>
      <c r="AW18" s="19"/>
      <c r="AX18" s="19"/>
      <c r="AY18" s="19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</row>
    <row r="19" spans="1:133" ht="12.75" customHeight="1">
      <c r="A19" s="2"/>
      <c r="B19" s="10" t="s">
        <v>15</v>
      </c>
      <c r="C19" s="19">
        <v>5826</v>
      </c>
      <c r="D19" s="19">
        <v>1725.822209999999</v>
      </c>
      <c r="E19" s="19">
        <v>0</v>
      </c>
      <c r="F19" s="14"/>
      <c r="G19" s="19">
        <v>2</v>
      </c>
      <c r="H19" s="19">
        <v>160.46821000000003</v>
      </c>
      <c r="I19" s="19">
        <v>0</v>
      </c>
      <c r="J19" s="14"/>
      <c r="K19" s="19">
        <v>0</v>
      </c>
      <c r="L19" s="19">
        <v>0</v>
      </c>
      <c r="M19" s="19">
        <v>0</v>
      </c>
      <c r="N19" s="14"/>
      <c r="O19" s="19">
        <v>40</v>
      </c>
      <c r="P19" s="19">
        <v>62</v>
      </c>
      <c r="Q19" s="19">
        <v>98</v>
      </c>
      <c r="R19" s="14"/>
      <c r="S19" s="19">
        <v>523</v>
      </c>
      <c r="T19" s="19">
        <v>925</v>
      </c>
      <c r="U19" s="19">
        <v>200</v>
      </c>
      <c r="V19" s="14"/>
      <c r="W19" s="19">
        <v>1</v>
      </c>
      <c r="X19" s="19">
        <v>13</v>
      </c>
      <c r="Y19" s="19">
        <v>0</v>
      </c>
      <c r="Z19" s="14"/>
      <c r="AA19" s="19">
        <v>809</v>
      </c>
      <c r="AB19" s="19">
        <v>1710</v>
      </c>
      <c r="AC19" s="19">
        <v>1256</v>
      </c>
      <c r="AD19" s="14"/>
      <c r="AE19" s="19">
        <v>288</v>
      </c>
      <c r="AF19" s="19">
        <v>493.36</v>
      </c>
      <c r="AG19" s="19">
        <v>52.12</v>
      </c>
      <c r="AH19" s="14"/>
      <c r="AI19" s="19">
        <v>0</v>
      </c>
      <c r="AJ19" s="19">
        <v>0</v>
      </c>
      <c r="AK19" s="19">
        <v>0</v>
      </c>
      <c r="AL19" s="14"/>
      <c r="AM19" s="19">
        <v>7489</v>
      </c>
      <c r="AN19" s="19">
        <v>5089.650419999999</v>
      </c>
      <c r="AO19" s="19">
        <v>1606.12</v>
      </c>
      <c r="AP19" s="14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</row>
    <row r="20" spans="1:133" ht="12.75" customHeight="1">
      <c r="A20" s="1"/>
      <c r="B20" s="10" t="s">
        <v>16</v>
      </c>
      <c r="C20" s="19">
        <v>534</v>
      </c>
      <c r="D20" s="19">
        <v>687.3405399999999</v>
      </c>
      <c r="E20" s="19">
        <v>0</v>
      </c>
      <c r="F20" s="14"/>
      <c r="G20" s="19">
        <v>72</v>
      </c>
      <c r="H20" s="19">
        <v>793.18699</v>
      </c>
      <c r="I20" s="19">
        <v>0</v>
      </c>
      <c r="J20" s="14"/>
      <c r="K20" s="19">
        <v>0</v>
      </c>
      <c r="L20" s="19">
        <v>0</v>
      </c>
      <c r="M20" s="19">
        <v>0</v>
      </c>
      <c r="N20" s="14"/>
      <c r="O20" s="19">
        <v>45</v>
      </c>
      <c r="P20" s="19">
        <v>290</v>
      </c>
      <c r="Q20" s="19">
        <v>230</v>
      </c>
      <c r="R20" s="14"/>
      <c r="S20" s="19">
        <v>169</v>
      </c>
      <c r="T20" s="19">
        <v>1042</v>
      </c>
      <c r="U20" s="19">
        <v>124</v>
      </c>
      <c r="V20" s="14"/>
      <c r="W20" s="19">
        <v>1</v>
      </c>
      <c r="X20" s="19">
        <v>5</v>
      </c>
      <c r="Y20" s="19">
        <v>0</v>
      </c>
      <c r="Z20" s="14"/>
      <c r="AA20" s="19">
        <v>167</v>
      </c>
      <c r="AB20" s="19">
        <v>919</v>
      </c>
      <c r="AC20" s="19">
        <v>195</v>
      </c>
      <c r="AD20" s="14"/>
      <c r="AE20" s="19">
        <v>81</v>
      </c>
      <c r="AF20" s="19">
        <v>474.22</v>
      </c>
      <c r="AG20" s="19">
        <v>8.75</v>
      </c>
      <c r="AH20" s="14"/>
      <c r="AI20" s="19">
        <v>0</v>
      </c>
      <c r="AJ20" s="19">
        <v>0</v>
      </c>
      <c r="AK20" s="19">
        <v>0</v>
      </c>
      <c r="AL20" s="14"/>
      <c r="AM20" s="19">
        <v>1069</v>
      </c>
      <c r="AN20" s="19">
        <v>4210.74753</v>
      </c>
      <c r="AO20" s="19">
        <v>557.75</v>
      </c>
      <c r="AP20" s="14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</row>
    <row r="21" spans="1:133" ht="12.75" customHeight="1">
      <c r="A21" s="1"/>
      <c r="B21" s="8" t="s">
        <v>17</v>
      </c>
      <c r="C21" s="19">
        <v>11701</v>
      </c>
      <c r="D21" s="19">
        <v>6826.23257</v>
      </c>
      <c r="E21" s="19">
        <v>0</v>
      </c>
      <c r="F21" s="14"/>
      <c r="G21" s="19">
        <v>612</v>
      </c>
      <c r="H21" s="19">
        <v>1699.7233300000003</v>
      </c>
      <c r="I21" s="19">
        <v>4</v>
      </c>
      <c r="J21" s="14"/>
      <c r="K21" s="19">
        <v>237</v>
      </c>
      <c r="L21" s="19">
        <v>259.37600000000003</v>
      </c>
      <c r="M21" s="19">
        <v>73.74</v>
      </c>
      <c r="N21" s="14"/>
      <c r="O21" s="19">
        <v>10569</v>
      </c>
      <c r="P21" s="19">
        <v>11085</v>
      </c>
      <c r="Q21" s="19">
        <v>3911</v>
      </c>
      <c r="R21" s="14"/>
      <c r="S21" s="19">
        <v>7468</v>
      </c>
      <c r="T21" s="19">
        <v>5740</v>
      </c>
      <c r="U21" s="19">
        <v>516</v>
      </c>
      <c r="V21" s="14"/>
      <c r="W21" s="19">
        <v>835</v>
      </c>
      <c r="X21" s="19">
        <v>2261</v>
      </c>
      <c r="Y21" s="19">
        <v>0</v>
      </c>
      <c r="Z21" s="14"/>
      <c r="AA21" s="19">
        <v>9837</v>
      </c>
      <c r="AB21" s="19">
        <v>9417</v>
      </c>
      <c r="AC21" s="19">
        <v>4914</v>
      </c>
      <c r="AD21" s="14"/>
      <c r="AE21" s="19">
        <v>1663</v>
      </c>
      <c r="AF21" s="19">
        <v>1421.08</v>
      </c>
      <c r="AG21" s="19">
        <v>11.5</v>
      </c>
      <c r="AH21" s="14"/>
      <c r="AI21" s="19">
        <v>5643.666666666666</v>
      </c>
      <c r="AJ21" s="19">
        <v>14579</v>
      </c>
      <c r="AK21" s="19">
        <v>2555</v>
      </c>
      <c r="AL21" s="14"/>
      <c r="AM21" s="19">
        <v>48565.666666666664</v>
      </c>
      <c r="AN21" s="19">
        <v>53288.41190000001</v>
      </c>
      <c r="AO21" s="19">
        <v>11985.24</v>
      </c>
      <c r="AP21" s="14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</row>
    <row r="22" spans="1:133" ht="12.75" customHeight="1">
      <c r="A22" s="1"/>
      <c r="B22" s="9" t="s">
        <v>18</v>
      </c>
      <c r="C22" s="15">
        <v>1030</v>
      </c>
      <c r="D22" s="15">
        <v>2251.48606</v>
      </c>
      <c r="E22" s="15">
        <v>0</v>
      </c>
      <c r="F22" s="16"/>
      <c r="G22" s="15">
        <v>937</v>
      </c>
      <c r="H22" s="15">
        <v>3876.6207</v>
      </c>
      <c r="I22" s="15">
        <v>20.5</v>
      </c>
      <c r="J22" s="16"/>
      <c r="K22" s="15">
        <v>99</v>
      </c>
      <c r="L22" s="15">
        <v>282.211</v>
      </c>
      <c r="M22" s="15">
        <v>54.91</v>
      </c>
      <c r="N22" s="16"/>
      <c r="O22" s="15">
        <v>2142</v>
      </c>
      <c r="P22" s="15">
        <v>9977</v>
      </c>
      <c r="Q22" s="15">
        <v>5203</v>
      </c>
      <c r="R22" s="16"/>
      <c r="S22" s="15">
        <v>889</v>
      </c>
      <c r="T22" s="15">
        <v>2509</v>
      </c>
      <c r="U22" s="15">
        <v>212</v>
      </c>
      <c r="V22" s="16"/>
      <c r="W22" s="15">
        <v>511</v>
      </c>
      <c r="X22" s="15">
        <v>1691</v>
      </c>
      <c r="Y22" s="15">
        <v>0</v>
      </c>
      <c r="Z22" s="16"/>
      <c r="AA22" s="15">
        <v>1525</v>
      </c>
      <c r="AB22" s="15">
        <v>4060</v>
      </c>
      <c r="AC22" s="15">
        <v>792</v>
      </c>
      <c r="AD22" s="16"/>
      <c r="AE22" s="15">
        <v>229</v>
      </c>
      <c r="AF22" s="15">
        <v>932.52</v>
      </c>
      <c r="AG22" s="15">
        <v>3</v>
      </c>
      <c r="AH22" s="16"/>
      <c r="AI22" s="15">
        <v>2194.666666666667</v>
      </c>
      <c r="AJ22" s="15">
        <v>8773</v>
      </c>
      <c r="AK22" s="15">
        <v>3609</v>
      </c>
      <c r="AL22" s="16"/>
      <c r="AM22" s="15">
        <v>9556.666666666668</v>
      </c>
      <c r="AN22" s="15">
        <v>34352.83776</v>
      </c>
      <c r="AO22" s="15">
        <v>9894.41</v>
      </c>
      <c r="AP22" s="16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</row>
    <row r="23" spans="1:133" ht="12.75" customHeight="1">
      <c r="A23" s="1"/>
      <c r="B23" s="9" t="s">
        <v>1</v>
      </c>
      <c r="C23" s="19">
        <v>19091</v>
      </c>
      <c r="D23" s="19">
        <v>11490.881379999999</v>
      </c>
      <c r="E23" s="19">
        <v>0</v>
      </c>
      <c r="F23" s="14"/>
      <c r="G23" s="19">
        <v>1623</v>
      </c>
      <c r="H23" s="19">
        <v>6529.99923</v>
      </c>
      <c r="I23" s="19">
        <v>24.5</v>
      </c>
      <c r="J23" s="14"/>
      <c r="K23" s="19">
        <v>336</v>
      </c>
      <c r="L23" s="19">
        <v>541.587</v>
      </c>
      <c r="M23" s="19">
        <v>128.65</v>
      </c>
      <c r="N23" s="14"/>
      <c r="O23" s="19">
        <v>12796</v>
      </c>
      <c r="P23" s="19">
        <v>21414</v>
      </c>
      <c r="Q23" s="19">
        <v>9442</v>
      </c>
      <c r="R23" s="14"/>
      <c r="S23" s="19">
        <v>9049</v>
      </c>
      <c r="T23" s="19">
        <v>10216</v>
      </c>
      <c r="U23" s="19">
        <v>1052</v>
      </c>
      <c r="V23" s="14"/>
      <c r="W23" s="19">
        <v>1348</v>
      </c>
      <c r="X23" s="19">
        <v>3970</v>
      </c>
      <c r="Y23" s="19">
        <v>0</v>
      </c>
      <c r="Z23" s="14"/>
      <c r="AA23" s="19">
        <v>12338</v>
      </c>
      <c r="AB23" s="19">
        <v>16106</v>
      </c>
      <c r="AC23" s="19">
        <v>7157</v>
      </c>
      <c r="AD23" s="14"/>
      <c r="AE23" s="19">
        <v>2261</v>
      </c>
      <c r="AF23" s="19">
        <v>3321.18</v>
      </c>
      <c r="AG23" s="19">
        <v>75.37</v>
      </c>
      <c r="AH23" s="14"/>
      <c r="AI23" s="19">
        <v>7838.333333333333</v>
      </c>
      <c r="AJ23" s="19">
        <v>23352</v>
      </c>
      <c r="AK23" s="19">
        <v>6164</v>
      </c>
      <c r="AL23" s="14"/>
      <c r="AM23" s="19">
        <v>66680.33333333333</v>
      </c>
      <c r="AN23" s="19">
        <v>96941.64760999999</v>
      </c>
      <c r="AO23" s="19">
        <v>24043.52</v>
      </c>
      <c r="AP23" s="14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</row>
    <row r="24" spans="1:133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9"/>
      <c r="AU24" s="19"/>
      <c r="AV24" s="19"/>
      <c r="AW24" s="19"/>
      <c r="AX24" s="19"/>
      <c r="AY24" s="19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</row>
    <row r="25" spans="1:133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21"/>
      <c r="AN25" s="21"/>
      <c r="AO25" s="21"/>
      <c r="AP25" s="23"/>
      <c r="AQ25" s="19"/>
      <c r="AR25" s="19"/>
      <c r="AS25" s="19"/>
      <c r="AT25" s="19"/>
      <c r="AU25" s="19"/>
      <c r="AV25" s="19"/>
      <c r="AW25" s="19"/>
      <c r="AX25" s="19"/>
      <c r="AY25" s="19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</row>
    <row r="26" spans="1:133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90</v>
      </c>
      <c r="H26" s="21">
        <v>4801.3276399999995</v>
      </c>
      <c r="I26" s="21">
        <v>26937.78704</v>
      </c>
      <c r="J26" s="23">
        <v>19267.331</v>
      </c>
      <c r="K26" s="21">
        <v>0</v>
      </c>
      <c r="L26" s="21">
        <v>0</v>
      </c>
      <c r="M26" s="21">
        <v>0</v>
      </c>
      <c r="N26" s="23">
        <v>0</v>
      </c>
      <c r="O26" s="21">
        <v>193</v>
      </c>
      <c r="P26" s="21">
        <v>7489.5</v>
      </c>
      <c r="Q26" s="19">
        <v>2130.0411725726804</v>
      </c>
      <c r="R26" s="23">
        <v>133.3</v>
      </c>
      <c r="S26" s="19">
        <v>153</v>
      </c>
      <c r="T26" s="19">
        <v>2175</v>
      </c>
      <c r="U26" s="19">
        <v>1025</v>
      </c>
      <c r="V26" s="23">
        <v>0</v>
      </c>
      <c r="W26" s="19">
        <v>0</v>
      </c>
      <c r="X26" s="19">
        <v>824</v>
      </c>
      <c r="Y26" s="19">
        <v>0</v>
      </c>
      <c r="Z26" s="23">
        <v>0</v>
      </c>
      <c r="AA26" s="19">
        <v>20</v>
      </c>
      <c r="AB26" s="19">
        <v>934</v>
      </c>
      <c r="AC26" s="19">
        <v>74</v>
      </c>
      <c r="AD26" s="23">
        <v>0</v>
      </c>
      <c r="AE26" s="19">
        <v>3</v>
      </c>
      <c r="AF26" s="19">
        <v>52.9496</v>
      </c>
      <c r="AG26" s="19">
        <v>0</v>
      </c>
      <c r="AH26" s="23">
        <v>0</v>
      </c>
      <c r="AI26" s="19">
        <v>0</v>
      </c>
      <c r="AJ26" s="19">
        <v>0</v>
      </c>
      <c r="AK26" s="19">
        <v>0</v>
      </c>
      <c r="AL26" s="23">
        <v>0</v>
      </c>
      <c r="AM26" s="21">
        <v>459</v>
      </c>
      <c r="AN26" s="21">
        <v>16276.77724</v>
      </c>
      <c r="AO26" s="21">
        <v>30166.82821257268</v>
      </c>
      <c r="AP26" s="23">
        <v>19400.630999999998</v>
      </c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</row>
    <row r="27" spans="1:133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112</v>
      </c>
      <c r="H27" s="15">
        <v>654.0703199999999</v>
      </c>
      <c r="I27" s="15">
        <v>3.42076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276</v>
      </c>
      <c r="P27" s="15">
        <v>9517</v>
      </c>
      <c r="Q27" s="15">
        <v>826</v>
      </c>
      <c r="R27" s="16">
        <v>0</v>
      </c>
      <c r="S27" s="15">
        <v>40</v>
      </c>
      <c r="T27" s="15">
        <v>1225</v>
      </c>
      <c r="U27" s="15">
        <v>0</v>
      </c>
      <c r="V27" s="16">
        <v>0</v>
      </c>
      <c r="W27" s="15">
        <v>50</v>
      </c>
      <c r="X27" s="15">
        <v>2828</v>
      </c>
      <c r="Y27" s="15">
        <v>0</v>
      </c>
      <c r="Z27" s="16">
        <v>0</v>
      </c>
      <c r="AA27" s="15">
        <v>138</v>
      </c>
      <c r="AB27" s="15">
        <v>1321</v>
      </c>
      <c r="AC27" s="15">
        <v>57</v>
      </c>
      <c r="AD27" s="16">
        <v>0</v>
      </c>
      <c r="AE27" s="15">
        <v>6</v>
      </c>
      <c r="AF27" s="15">
        <v>64.51504</v>
      </c>
      <c r="AG27" s="15">
        <v>0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622</v>
      </c>
      <c r="AN27" s="15">
        <v>15609.585360000001</v>
      </c>
      <c r="AO27" s="15">
        <v>886.42076</v>
      </c>
      <c r="AP27" s="16">
        <v>0</v>
      </c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</row>
    <row r="28" spans="1:133" ht="12.75" customHeight="1">
      <c r="A28" s="10"/>
      <c r="B28" s="10" t="s">
        <v>1</v>
      </c>
      <c r="C28" s="19">
        <v>0</v>
      </c>
      <c r="D28" s="19">
        <v>0</v>
      </c>
      <c r="E28" s="19">
        <v>0</v>
      </c>
      <c r="F28" s="14">
        <v>0</v>
      </c>
      <c r="G28" s="19">
        <v>202</v>
      </c>
      <c r="H28" s="19">
        <v>5455.397959999999</v>
      </c>
      <c r="I28" s="19">
        <v>26941.2078</v>
      </c>
      <c r="J28" s="14">
        <v>19267.331</v>
      </c>
      <c r="K28" s="19">
        <v>0</v>
      </c>
      <c r="L28" s="19">
        <v>0</v>
      </c>
      <c r="M28" s="19">
        <v>0</v>
      </c>
      <c r="N28" s="14">
        <v>0</v>
      </c>
      <c r="O28" s="19">
        <v>469</v>
      </c>
      <c r="P28" s="19">
        <v>17006.5</v>
      </c>
      <c r="Q28" s="19">
        <v>2956.0411725726804</v>
      </c>
      <c r="R28" s="14">
        <v>133.3</v>
      </c>
      <c r="S28" s="19">
        <v>193</v>
      </c>
      <c r="T28" s="19">
        <v>3400</v>
      </c>
      <c r="U28" s="19">
        <v>1025</v>
      </c>
      <c r="V28" s="14">
        <v>0</v>
      </c>
      <c r="W28" s="19">
        <v>50</v>
      </c>
      <c r="X28" s="19">
        <v>3652</v>
      </c>
      <c r="Y28" s="19">
        <v>0</v>
      </c>
      <c r="Z28" s="14">
        <v>0</v>
      </c>
      <c r="AA28" s="19">
        <v>158</v>
      </c>
      <c r="AB28" s="19">
        <v>2255</v>
      </c>
      <c r="AC28" s="19">
        <v>131</v>
      </c>
      <c r="AD28" s="14">
        <v>0</v>
      </c>
      <c r="AE28" s="19">
        <v>9</v>
      </c>
      <c r="AF28" s="19">
        <v>117.46464</v>
      </c>
      <c r="AG28" s="19">
        <v>0</v>
      </c>
      <c r="AH28" s="14">
        <v>0</v>
      </c>
      <c r="AI28" s="19">
        <v>0</v>
      </c>
      <c r="AJ28" s="19">
        <v>0</v>
      </c>
      <c r="AK28" s="19">
        <v>0</v>
      </c>
      <c r="AL28" s="14">
        <v>0</v>
      </c>
      <c r="AM28" s="19">
        <v>1081</v>
      </c>
      <c r="AN28" s="19">
        <v>31886.362599999997</v>
      </c>
      <c r="AO28" s="19">
        <v>31053.24897257268</v>
      </c>
      <c r="AP28" s="14">
        <v>19400.630999999998</v>
      </c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</row>
    <row r="29" spans="1:133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1"/>
      <c r="AN29" s="21"/>
      <c r="AO29" s="21"/>
      <c r="AP29" s="23"/>
      <c r="AQ29" s="25"/>
      <c r="AR29" s="25"/>
      <c r="AS29" s="25"/>
      <c r="AT29" s="25"/>
      <c r="AU29" s="19"/>
      <c r="AV29" s="19"/>
      <c r="AW29" s="19"/>
      <c r="AX29" s="19"/>
      <c r="AY29" s="19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</row>
    <row r="30" spans="1:133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1"/>
      <c r="AN30" s="21"/>
      <c r="AO30" s="21"/>
      <c r="AP30" s="23"/>
      <c r="AQ30" s="25"/>
      <c r="AR30" s="25"/>
      <c r="AS30" s="25"/>
      <c r="AT30" s="25"/>
      <c r="AU30" s="19"/>
      <c r="AV30" s="19"/>
      <c r="AW30" s="19"/>
      <c r="AX30" s="19"/>
      <c r="AY30" s="19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</row>
    <row r="31" spans="1:133" ht="12.75" customHeight="1">
      <c r="A31" s="10"/>
      <c r="B31" s="10" t="s">
        <v>15</v>
      </c>
      <c r="C31" s="19">
        <v>15230</v>
      </c>
      <c r="D31" s="19">
        <v>8640.863099999999</v>
      </c>
      <c r="E31" s="19">
        <v>127316.61763000002</v>
      </c>
      <c r="F31" s="14"/>
      <c r="G31" s="19">
        <v>218</v>
      </c>
      <c r="H31" s="19">
        <v>277.24951000000004</v>
      </c>
      <c r="I31" s="19">
        <v>4513.29406</v>
      </c>
      <c r="J31" s="14"/>
      <c r="K31" s="19">
        <v>0</v>
      </c>
      <c r="L31" s="19">
        <v>0</v>
      </c>
      <c r="M31" s="19">
        <v>0</v>
      </c>
      <c r="N31" s="14"/>
      <c r="O31" s="19">
        <v>181</v>
      </c>
      <c r="P31" s="19">
        <v>107</v>
      </c>
      <c r="Q31" s="19">
        <v>4472</v>
      </c>
      <c r="R31" s="14"/>
      <c r="S31" s="19">
        <v>1869</v>
      </c>
      <c r="T31" s="19">
        <v>1680</v>
      </c>
      <c r="U31" s="19">
        <v>13629</v>
      </c>
      <c r="V31" s="14"/>
      <c r="W31" s="19">
        <v>361</v>
      </c>
      <c r="X31" s="19">
        <v>1043</v>
      </c>
      <c r="Y31" s="19">
        <v>7653</v>
      </c>
      <c r="Z31" s="14"/>
      <c r="AA31" s="19">
        <v>5293</v>
      </c>
      <c r="AB31" s="19">
        <v>1914</v>
      </c>
      <c r="AC31" s="19">
        <v>190252</v>
      </c>
      <c r="AD31" s="14"/>
      <c r="AE31" s="19">
        <v>1369</v>
      </c>
      <c r="AF31" s="19">
        <v>2083.63</v>
      </c>
      <c r="AG31" s="19">
        <v>18069.28</v>
      </c>
      <c r="AH31" s="14"/>
      <c r="AI31" s="19">
        <v>0</v>
      </c>
      <c r="AJ31" s="19">
        <v>0</v>
      </c>
      <c r="AK31" s="19">
        <v>0</v>
      </c>
      <c r="AL31" s="14"/>
      <c r="AM31" s="19">
        <v>24521</v>
      </c>
      <c r="AN31" s="19">
        <v>15745.742609999998</v>
      </c>
      <c r="AO31" s="19">
        <v>365905.19169</v>
      </c>
      <c r="AP31" s="14"/>
      <c r="AQ31" s="25"/>
      <c r="AR31" s="25"/>
      <c r="AS31" s="25"/>
      <c r="AT31" s="25"/>
      <c r="AU31" s="19"/>
      <c r="AV31" s="19"/>
      <c r="AW31" s="19"/>
      <c r="AX31" s="19"/>
      <c r="AY31" s="19"/>
      <c r="AZ31" s="19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</row>
    <row r="32" spans="1:133" ht="12.75" customHeight="1">
      <c r="A32" s="10"/>
      <c r="B32" s="10" t="s">
        <v>16</v>
      </c>
      <c r="C32" s="19">
        <v>547</v>
      </c>
      <c r="D32" s="19">
        <v>687.3405399999999</v>
      </c>
      <c r="E32" s="19">
        <v>1411.54</v>
      </c>
      <c r="F32" s="14"/>
      <c r="G32" s="19">
        <v>163</v>
      </c>
      <c r="H32" s="19">
        <v>5594.51463</v>
      </c>
      <c r="I32" s="19">
        <v>34862.68704</v>
      </c>
      <c r="J32" s="14"/>
      <c r="K32" s="19">
        <v>0</v>
      </c>
      <c r="L32" s="19">
        <v>0</v>
      </c>
      <c r="M32" s="19">
        <v>0</v>
      </c>
      <c r="N32" s="14"/>
      <c r="O32" s="19">
        <v>246</v>
      </c>
      <c r="P32" s="19">
        <v>7779.5</v>
      </c>
      <c r="Q32" s="19">
        <v>7455.041172572681</v>
      </c>
      <c r="R32" s="14"/>
      <c r="S32" s="19">
        <v>322</v>
      </c>
      <c r="T32" s="19">
        <v>3217</v>
      </c>
      <c r="U32" s="19">
        <v>1177</v>
      </c>
      <c r="V32" s="14"/>
      <c r="W32" s="19">
        <v>24</v>
      </c>
      <c r="X32" s="19">
        <v>860</v>
      </c>
      <c r="Y32" s="19">
        <v>1272</v>
      </c>
      <c r="Z32" s="14"/>
      <c r="AA32" s="19">
        <v>205</v>
      </c>
      <c r="AB32" s="19">
        <v>1853</v>
      </c>
      <c r="AC32" s="19">
        <v>11551</v>
      </c>
      <c r="AD32" s="14"/>
      <c r="AE32" s="19">
        <v>96</v>
      </c>
      <c r="AF32" s="19">
        <v>528.6096</v>
      </c>
      <c r="AG32" s="19">
        <v>1666.41</v>
      </c>
      <c r="AH32" s="14"/>
      <c r="AI32" s="19">
        <v>0</v>
      </c>
      <c r="AJ32" s="19">
        <v>0</v>
      </c>
      <c r="AK32" s="19">
        <v>0</v>
      </c>
      <c r="AL32" s="14"/>
      <c r="AM32" s="19">
        <v>1603</v>
      </c>
      <c r="AN32" s="19">
        <v>20519.96477</v>
      </c>
      <c r="AO32" s="19">
        <v>59395.67821257268</v>
      </c>
      <c r="AP32" s="14"/>
      <c r="AQ32" s="25"/>
      <c r="AR32" s="25"/>
      <c r="AS32" s="25"/>
      <c r="AT32" s="25"/>
      <c r="AU32" s="19"/>
      <c r="AV32" s="19"/>
      <c r="AW32" s="19"/>
      <c r="AX32" s="19"/>
      <c r="AY32" s="19"/>
      <c r="AZ32" s="19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</row>
    <row r="33" spans="1:133" ht="12.75" customHeight="1">
      <c r="A33" s="10"/>
      <c r="B33" s="10" t="s">
        <v>17</v>
      </c>
      <c r="C33" s="19">
        <v>30029</v>
      </c>
      <c r="D33" s="19">
        <v>23744.750070000002</v>
      </c>
      <c r="E33" s="19">
        <v>219121.33296</v>
      </c>
      <c r="F33" s="14"/>
      <c r="G33" s="19">
        <v>2006</v>
      </c>
      <c r="H33" s="19">
        <v>4020.66564</v>
      </c>
      <c r="I33" s="19">
        <v>38970.55648</v>
      </c>
      <c r="J33" s="14"/>
      <c r="K33" s="19">
        <v>473</v>
      </c>
      <c r="L33" s="19">
        <v>363.976</v>
      </c>
      <c r="M33" s="19">
        <v>5088.741</v>
      </c>
      <c r="N33" s="14"/>
      <c r="O33" s="19">
        <v>20322</v>
      </c>
      <c r="P33" s="19">
        <v>12631</v>
      </c>
      <c r="Q33" s="19">
        <v>221760</v>
      </c>
      <c r="R33" s="14"/>
      <c r="S33" s="19">
        <v>11552</v>
      </c>
      <c r="T33" s="19">
        <v>8803</v>
      </c>
      <c r="U33" s="19">
        <v>10265</v>
      </c>
      <c r="V33" s="14"/>
      <c r="W33" s="19">
        <v>1462</v>
      </c>
      <c r="X33" s="19">
        <v>3598</v>
      </c>
      <c r="Y33" s="19">
        <v>3138</v>
      </c>
      <c r="Z33" s="14"/>
      <c r="AA33" s="19">
        <v>16980</v>
      </c>
      <c r="AB33" s="19">
        <v>9987</v>
      </c>
      <c r="AC33" s="19">
        <v>263450</v>
      </c>
      <c r="AD33" s="14"/>
      <c r="AE33" s="19">
        <v>3530</v>
      </c>
      <c r="AF33" s="19">
        <v>8670.84248</v>
      </c>
      <c r="AG33" s="19">
        <v>11606.03648</v>
      </c>
      <c r="AH33" s="14"/>
      <c r="AI33" s="19">
        <v>8840.666666666666</v>
      </c>
      <c r="AJ33" s="19">
        <v>17142</v>
      </c>
      <c r="AK33" s="19">
        <v>84945</v>
      </c>
      <c r="AL33" s="14"/>
      <c r="AM33" s="19">
        <v>95194.66666666667</v>
      </c>
      <c r="AN33" s="19">
        <v>88961.23418999999</v>
      </c>
      <c r="AO33" s="19">
        <v>858344.66692</v>
      </c>
      <c r="AP33" s="14"/>
      <c r="AQ33" s="25"/>
      <c r="AR33" s="25"/>
      <c r="AS33" s="25"/>
      <c r="AT33" s="25"/>
      <c r="AU33" s="19"/>
      <c r="AV33" s="19"/>
      <c r="AW33" s="19"/>
      <c r="AX33" s="19"/>
      <c r="AY33" s="19"/>
      <c r="AZ33" s="19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</row>
    <row r="34" spans="1:133" ht="12.75" customHeight="1">
      <c r="A34" s="10"/>
      <c r="B34" s="10" t="s">
        <v>18</v>
      </c>
      <c r="C34" s="15">
        <v>1044</v>
      </c>
      <c r="D34" s="15">
        <v>2251.48606</v>
      </c>
      <c r="E34" s="15">
        <v>1403.926</v>
      </c>
      <c r="F34" s="16"/>
      <c r="G34" s="15">
        <v>1062</v>
      </c>
      <c r="H34" s="15">
        <v>4530.69102</v>
      </c>
      <c r="I34" s="15">
        <v>331.17505</v>
      </c>
      <c r="J34" s="16"/>
      <c r="K34" s="15">
        <v>100</v>
      </c>
      <c r="L34" s="15">
        <v>282.211</v>
      </c>
      <c r="M34" s="15">
        <v>84.91</v>
      </c>
      <c r="N34" s="16"/>
      <c r="O34" s="15">
        <v>2465</v>
      </c>
      <c r="P34" s="15">
        <v>19494</v>
      </c>
      <c r="Q34" s="15">
        <v>51198</v>
      </c>
      <c r="R34" s="16"/>
      <c r="S34" s="15">
        <v>943</v>
      </c>
      <c r="T34" s="15">
        <v>3887</v>
      </c>
      <c r="U34" s="15">
        <v>331</v>
      </c>
      <c r="V34" s="16"/>
      <c r="W34" s="15">
        <v>569</v>
      </c>
      <c r="X34" s="15">
        <v>4537</v>
      </c>
      <c r="Y34" s="15">
        <v>741</v>
      </c>
      <c r="Z34" s="16"/>
      <c r="AA34" s="15">
        <v>1682</v>
      </c>
      <c r="AB34" s="15">
        <v>5455</v>
      </c>
      <c r="AC34" s="15">
        <v>1966</v>
      </c>
      <c r="AD34" s="16"/>
      <c r="AE34" s="15">
        <v>245</v>
      </c>
      <c r="AF34" s="15">
        <v>1300.3950399999999</v>
      </c>
      <c r="AG34" s="15">
        <v>120.76</v>
      </c>
      <c r="AH34" s="16"/>
      <c r="AI34" s="15">
        <v>2194.666666666667</v>
      </c>
      <c r="AJ34" s="15">
        <v>8773</v>
      </c>
      <c r="AK34" s="15">
        <v>3609</v>
      </c>
      <c r="AL34" s="16"/>
      <c r="AM34" s="15">
        <v>10304.666666666668</v>
      </c>
      <c r="AN34" s="15">
        <v>50510.78312000001</v>
      </c>
      <c r="AO34" s="15">
        <v>59785.77105</v>
      </c>
      <c r="AP34" s="16"/>
      <c r="AQ34" s="25"/>
      <c r="AR34" s="25"/>
      <c r="AS34" s="25"/>
      <c r="AT34" s="25"/>
      <c r="AU34" s="19"/>
      <c r="AV34" s="19"/>
      <c r="AW34" s="19"/>
      <c r="AX34" s="19"/>
      <c r="AY34" s="19"/>
      <c r="AZ34" s="19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</row>
    <row r="35" spans="1:133" ht="12.75" customHeight="1">
      <c r="A35" s="10"/>
      <c r="B35" s="10" t="s">
        <v>1</v>
      </c>
      <c r="C35" s="19">
        <v>46850</v>
      </c>
      <c r="D35" s="19">
        <v>35324.439770000005</v>
      </c>
      <c r="E35" s="19">
        <v>349253.41659</v>
      </c>
      <c r="F35" s="14"/>
      <c r="G35" s="19">
        <v>3449</v>
      </c>
      <c r="H35" s="19">
        <v>14423.120799999999</v>
      </c>
      <c r="I35" s="19">
        <v>78677.71263000001</v>
      </c>
      <c r="J35" s="14"/>
      <c r="K35" s="19">
        <v>573</v>
      </c>
      <c r="L35" s="19">
        <v>646.187</v>
      </c>
      <c r="M35" s="19">
        <v>5173.651</v>
      </c>
      <c r="N35" s="14"/>
      <c r="O35" s="19">
        <v>23214</v>
      </c>
      <c r="P35" s="19">
        <v>40011.5</v>
      </c>
      <c r="Q35" s="19">
        <v>284885.04117257264</v>
      </c>
      <c r="R35" s="14"/>
      <c r="S35" s="19">
        <v>14686</v>
      </c>
      <c r="T35" s="19">
        <v>17587</v>
      </c>
      <c r="U35" s="19">
        <v>25402</v>
      </c>
      <c r="V35" s="14"/>
      <c r="W35" s="19">
        <v>2416</v>
      </c>
      <c r="X35" s="19">
        <v>10038</v>
      </c>
      <c r="Y35" s="19">
        <v>12804</v>
      </c>
      <c r="Z35" s="14"/>
      <c r="AA35" s="19">
        <v>24160</v>
      </c>
      <c r="AB35" s="19">
        <v>19209</v>
      </c>
      <c r="AC35" s="19">
        <v>467219</v>
      </c>
      <c r="AD35" s="14"/>
      <c r="AE35" s="19">
        <v>5237</v>
      </c>
      <c r="AF35" s="19">
        <v>12530.52752</v>
      </c>
      <c r="AG35" s="19">
        <v>31462.486479999996</v>
      </c>
      <c r="AH35" s="14"/>
      <c r="AI35" s="19">
        <v>11035.333333333332</v>
      </c>
      <c r="AJ35" s="19">
        <v>25915</v>
      </c>
      <c r="AK35" s="19">
        <v>88554</v>
      </c>
      <c r="AL35" s="14"/>
      <c r="AM35" s="19">
        <v>131623.33333333334</v>
      </c>
      <c r="AN35" s="19">
        <v>175737.72469</v>
      </c>
      <c r="AO35" s="19">
        <v>1343431.3078725727</v>
      </c>
      <c r="AP35" s="14"/>
      <c r="AQ35" s="25"/>
      <c r="AR35" s="25"/>
      <c r="AS35" s="25"/>
      <c r="AT35" s="25"/>
      <c r="AU35" s="19"/>
      <c r="AV35" s="19"/>
      <c r="AW35" s="19"/>
      <c r="AX35" s="19"/>
      <c r="AY35" s="19"/>
      <c r="AZ35" s="19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</row>
    <row r="36" spans="1:133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1"/>
      <c r="AN36" s="21"/>
      <c r="AO36" s="21"/>
      <c r="AP36" s="21"/>
      <c r="AQ36" s="25"/>
      <c r="AR36" s="25"/>
      <c r="AS36" s="25"/>
      <c r="AT36" s="25"/>
      <c r="AU36" s="25"/>
      <c r="AV36" s="25"/>
      <c r="AW36" s="25"/>
      <c r="AX36" s="25"/>
      <c r="AY36" s="25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</row>
    <row r="37" spans="1:133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</row>
    <row r="38" spans="1:133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</row>
    <row r="39" spans="1:133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</row>
    <row r="40" spans="1:133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</row>
    <row r="41" spans="1:133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</row>
    <row r="42" spans="1:133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</row>
    <row r="43" spans="1:133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</row>
    <row r="44" spans="1:133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</row>
    <row r="45" spans="1:133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</row>
    <row r="46" spans="1:133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</row>
    <row r="47" spans="1:133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</row>
    <row r="48" spans="1:133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</row>
    <row r="49" spans="1:133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</row>
    <row r="50" spans="1:133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</row>
    <row r="51" spans="1:133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</row>
    <row r="52" spans="1:133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</row>
    <row r="53" spans="1:133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</row>
    <row r="54" spans="1:133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</row>
    <row r="55" spans="1:133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</row>
    <row r="56" spans="1:133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</row>
    <row r="57" spans="1:133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</row>
    <row r="58" spans="1:133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</row>
    <row r="59" spans="1:133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</row>
    <row r="60" spans="2:133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</row>
    <row r="61" spans="2:49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</row>
    <row r="62" spans="2:49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</row>
    <row r="63" spans="2:49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</row>
    <row r="64" spans="2:49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</row>
    <row r="65" spans="2:49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</row>
    <row r="66" spans="2:49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</row>
    <row r="67" spans="2:49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</row>
    <row r="68" spans="2:49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</row>
  </sheetData>
  <sheetProtection/>
  <dataValidations count="4">
    <dataValidation type="decimal" showErrorMessage="1" errorTitle="Solussa on kaava" error="Sisältöä ei saa muuttaa!" sqref="C35:AP35">
      <formula1>SUM(C31:C34)</formula1>
      <formula2>SUM(C31:C34)</formula2>
    </dataValidation>
    <dataValidation type="decimal" showErrorMessage="1" errorTitle="Solussa on kaava" error="Sisältöä ei saa muuttaa!" sqref="C33:AP33 C31:AP31">
      <formula1>C7+C14+C21</formula1>
      <formula2>C7+C14+C21</formula2>
    </dataValidation>
    <dataValidation type="decimal" showErrorMessage="1" errorTitle="Solussa on kaava" error="Sisältöä ei saa muuttaa!" sqref="C34:AP34">
      <formula1>C8+C15+C22+C27</formula1>
      <formula2>C8+C15+C22+C27</formula2>
    </dataValidation>
    <dataValidation type="decimal" showErrorMessage="1" errorTitle="Solussa on kaava" error="Sisältöä ei saa muuttaa!" sqref="C32:AP32">
      <formula1>C6+C13+C20+C26</formula1>
      <formula2>C6+C13+C20+C26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Y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customWidth="1"/>
    <col min="15" max="15" width="10.28125" style="0" customWidth="1"/>
    <col min="16" max="16" width="8.710937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</cols>
  <sheetData>
    <row r="1" spans="1:38" ht="12.75">
      <c r="A1" s="4" t="s">
        <v>61</v>
      </c>
      <c r="B1" s="5"/>
      <c r="C1" s="11" t="s">
        <v>55</v>
      </c>
      <c r="D1" s="12"/>
      <c r="E1" s="12"/>
      <c r="F1" s="22"/>
      <c r="G1" s="11" t="s">
        <v>8</v>
      </c>
      <c r="H1" s="12"/>
      <c r="I1" s="12"/>
      <c r="J1" s="22"/>
      <c r="K1" s="11" t="s">
        <v>9</v>
      </c>
      <c r="L1" s="12"/>
      <c r="M1" s="12"/>
      <c r="N1" s="22"/>
      <c r="O1" s="11" t="s">
        <v>5</v>
      </c>
      <c r="P1" s="12"/>
      <c r="Q1" s="12"/>
      <c r="R1" s="22"/>
      <c r="S1" s="11" t="s">
        <v>56</v>
      </c>
      <c r="T1" s="12"/>
      <c r="U1" s="12"/>
      <c r="V1" s="22"/>
      <c r="W1" s="11" t="s">
        <v>35</v>
      </c>
      <c r="X1" s="12"/>
      <c r="Y1" s="12"/>
      <c r="Z1" s="22"/>
      <c r="AA1" s="11" t="s">
        <v>32</v>
      </c>
      <c r="AB1" s="12"/>
      <c r="AC1" s="12"/>
      <c r="AD1" s="22"/>
      <c r="AE1" s="11" t="s">
        <v>42</v>
      </c>
      <c r="AF1" s="12"/>
      <c r="AG1" s="12"/>
      <c r="AH1" s="22"/>
      <c r="AI1" s="11" t="s">
        <v>1</v>
      </c>
      <c r="AJ1" s="12"/>
      <c r="AK1" s="12"/>
      <c r="AL1" s="22"/>
    </row>
    <row r="2" spans="1:129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</row>
    <row r="3" spans="1:129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</row>
    <row r="4" spans="1:129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19"/>
      <c r="AJ4" s="19"/>
      <c r="AK4" s="19"/>
      <c r="AL4" s="14"/>
      <c r="AM4" s="20"/>
      <c r="AN4" s="20"/>
      <c r="AO4" s="20"/>
      <c r="AP4" s="20"/>
      <c r="AQ4" s="20"/>
      <c r="AR4" s="20"/>
      <c r="AS4" s="20"/>
      <c r="AT4" s="20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</row>
    <row r="5" spans="1:129" ht="12.75" customHeight="1">
      <c r="A5" s="1"/>
      <c r="B5" s="10" t="s">
        <v>15</v>
      </c>
      <c r="C5" s="19">
        <v>5823.3592</v>
      </c>
      <c r="D5" s="19">
        <v>9154.83814</v>
      </c>
      <c r="E5" s="19">
        <v>79007.88926</v>
      </c>
      <c r="F5" s="14"/>
      <c r="G5" s="19">
        <v>0</v>
      </c>
      <c r="H5" s="19">
        <v>0</v>
      </c>
      <c r="I5" s="19">
        <v>0</v>
      </c>
      <c r="J5" s="14"/>
      <c r="K5" s="19">
        <v>74</v>
      </c>
      <c r="L5" s="19">
        <v>15</v>
      </c>
      <c r="M5" s="19">
        <v>3636</v>
      </c>
      <c r="N5" s="14"/>
      <c r="O5" s="19">
        <v>1177</v>
      </c>
      <c r="P5" s="19">
        <v>628</v>
      </c>
      <c r="Q5" s="19">
        <v>10004</v>
      </c>
      <c r="R5" s="14"/>
      <c r="S5" s="19">
        <v>149</v>
      </c>
      <c r="T5" s="19">
        <v>370</v>
      </c>
      <c r="U5" s="19">
        <v>1597</v>
      </c>
      <c r="V5" s="14"/>
      <c r="W5" s="19">
        <v>3101</v>
      </c>
      <c r="X5" s="19">
        <v>140</v>
      </c>
      <c r="Y5" s="19">
        <v>127804</v>
      </c>
      <c r="Z5" s="14"/>
      <c r="AA5" s="19">
        <v>542</v>
      </c>
      <c r="AB5" s="19">
        <v>433.26</v>
      </c>
      <c r="AC5" s="19">
        <v>7657.31</v>
      </c>
      <c r="AD5" s="14"/>
      <c r="AE5" s="19">
        <v>0</v>
      </c>
      <c r="AF5" s="19">
        <v>0</v>
      </c>
      <c r="AG5" s="19">
        <v>0</v>
      </c>
      <c r="AH5" s="14"/>
      <c r="AI5" s="19">
        <v>10866.359199999999</v>
      </c>
      <c r="AJ5" s="19">
        <v>10741.09814</v>
      </c>
      <c r="AK5" s="19">
        <v>229706.19926</v>
      </c>
      <c r="AL5" s="14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</row>
    <row r="6" spans="1:129" ht="12.75" customHeight="1">
      <c r="A6" s="1"/>
      <c r="B6" s="10" t="s">
        <v>16</v>
      </c>
      <c r="C6" s="19">
        <v>0</v>
      </c>
      <c r="D6" s="19">
        <v>20</v>
      </c>
      <c r="E6" s="19">
        <v>0</v>
      </c>
      <c r="F6" s="14"/>
      <c r="G6" s="19">
        <v>0</v>
      </c>
      <c r="H6" s="19">
        <v>0</v>
      </c>
      <c r="I6" s="19">
        <v>0</v>
      </c>
      <c r="J6" s="14"/>
      <c r="K6" s="19">
        <v>0</v>
      </c>
      <c r="L6" s="19">
        <v>0</v>
      </c>
      <c r="M6" s="19">
        <v>0</v>
      </c>
      <c r="N6" s="14"/>
      <c r="O6" s="19">
        <v>0</v>
      </c>
      <c r="P6" s="19">
        <v>0</v>
      </c>
      <c r="Q6" s="19">
        <v>0</v>
      </c>
      <c r="R6" s="14"/>
      <c r="S6" s="19">
        <v>19</v>
      </c>
      <c r="T6" s="19">
        <v>81</v>
      </c>
      <c r="U6" s="19">
        <v>688</v>
      </c>
      <c r="V6" s="14"/>
      <c r="W6" s="19">
        <v>0</v>
      </c>
      <c r="X6" s="19">
        <v>0</v>
      </c>
      <c r="Y6" s="19">
        <v>0</v>
      </c>
      <c r="Z6" s="14"/>
      <c r="AA6" s="19">
        <v>3</v>
      </c>
      <c r="AB6" s="19">
        <v>25.6</v>
      </c>
      <c r="AC6" s="19">
        <v>272.5</v>
      </c>
      <c r="AD6" s="14"/>
      <c r="AE6" s="19">
        <v>0</v>
      </c>
      <c r="AF6" s="19">
        <v>0</v>
      </c>
      <c r="AG6" s="19">
        <v>0</v>
      </c>
      <c r="AH6" s="14"/>
      <c r="AI6" s="19">
        <v>22</v>
      </c>
      <c r="AJ6" s="19">
        <v>126.6</v>
      </c>
      <c r="AK6" s="19">
        <v>960.5</v>
      </c>
      <c r="AL6" s="14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</row>
    <row r="7" spans="1:129" ht="12.75" customHeight="1">
      <c r="A7" s="1"/>
      <c r="B7" s="8" t="s">
        <v>17</v>
      </c>
      <c r="C7" s="19">
        <v>17095</v>
      </c>
      <c r="D7" s="19">
        <v>35897.81322</v>
      </c>
      <c r="E7" s="19">
        <v>210461.99594</v>
      </c>
      <c r="F7" s="14"/>
      <c r="G7" s="19">
        <v>448</v>
      </c>
      <c r="H7" s="19">
        <v>250.19</v>
      </c>
      <c r="I7" s="19">
        <v>7441.051</v>
      </c>
      <c r="J7" s="14"/>
      <c r="K7" s="19">
        <v>9180</v>
      </c>
      <c r="L7" s="19">
        <v>1928</v>
      </c>
      <c r="M7" s="19">
        <v>177892</v>
      </c>
      <c r="N7" s="14"/>
      <c r="O7" s="19">
        <v>4018</v>
      </c>
      <c r="P7" s="19">
        <v>2811</v>
      </c>
      <c r="Q7" s="19">
        <v>7875</v>
      </c>
      <c r="R7" s="14"/>
      <c r="S7" s="19">
        <v>411</v>
      </c>
      <c r="T7" s="19">
        <v>1029</v>
      </c>
      <c r="U7" s="19">
        <v>2634</v>
      </c>
      <c r="V7" s="14"/>
      <c r="W7" s="19">
        <v>5614</v>
      </c>
      <c r="X7" s="19">
        <v>531</v>
      </c>
      <c r="Y7" s="19">
        <v>226791</v>
      </c>
      <c r="Z7" s="14"/>
      <c r="AA7" s="19">
        <v>3077</v>
      </c>
      <c r="AB7" s="19">
        <v>5033.026</v>
      </c>
      <c r="AC7" s="19">
        <v>28308.677</v>
      </c>
      <c r="AD7" s="14"/>
      <c r="AE7" s="19">
        <v>3046.666666666667</v>
      </c>
      <c r="AF7" s="19">
        <v>7397</v>
      </c>
      <c r="AG7" s="19">
        <v>74345</v>
      </c>
      <c r="AH7" s="14"/>
      <c r="AI7" s="19">
        <v>42889.666666666664</v>
      </c>
      <c r="AJ7" s="19">
        <v>54877.02922</v>
      </c>
      <c r="AK7" s="19">
        <v>735748.72394</v>
      </c>
      <c r="AL7" s="14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</row>
    <row r="8" spans="1:129" ht="12.75" customHeight="1">
      <c r="A8" s="1"/>
      <c r="B8" s="6" t="s">
        <v>18</v>
      </c>
      <c r="C8" s="15">
        <v>4</v>
      </c>
      <c r="D8" s="15">
        <v>20</v>
      </c>
      <c r="E8" s="15">
        <v>845</v>
      </c>
      <c r="F8" s="16"/>
      <c r="G8" s="15">
        <v>4</v>
      </c>
      <c r="H8" s="15">
        <v>0</v>
      </c>
      <c r="I8" s="15">
        <v>315</v>
      </c>
      <c r="J8" s="16"/>
      <c r="K8" s="15">
        <v>0</v>
      </c>
      <c r="L8" s="15">
        <v>0</v>
      </c>
      <c r="M8" s="15">
        <v>0</v>
      </c>
      <c r="N8" s="16"/>
      <c r="O8" s="15">
        <v>8</v>
      </c>
      <c r="P8" s="15">
        <v>4</v>
      </c>
      <c r="Q8" s="15">
        <v>90</v>
      </c>
      <c r="R8" s="16"/>
      <c r="S8" s="15">
        <v>8</v>
      </c>
      <c r="T8" s="15">
        <v>24</v>
      </c>
      <c r="U8" s="15">
        <v>671</v>
      </c>
      <c r="V8" s="16"/>
      <c r="W8" s="15">
        <v>10</v>
      </c>
      <c r="X8" s="15">
        <v>12</v>
      </c>
      <c r="Y8" s="15">
        <v>943</v>
      </c>
      <c r="Z8" s="16"/>
      <c r="AA8" s="15">
        <v>17</v>
      </c>
      <c r="AB8" s="15">
        <v>114.13</v>
      </c>
      <c r="AC8" s="15">
        <v>964.22</v>
      </c>
      <c r="AD8" s="16"/>
      <c r="AE8" s="15">
        <v>0</v>
      </c>
      <c r="AF8" s="15">
        <v>0</v>
      </c>
      <c r="AG8" s="15">
        <v>0</v>
      </c>
      <c r="AH8" s="16"/>
      <c r="AI8" s="15">
        <v>51</v>
      </c>
      <c r="AJ8" s="15">
        <v>174.13</v>
      </c>
      <c r="AK8" s="15">
        <v>3828.22</v>
      </c>
      <c r="AL8" s="16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</row>
    <row r="9" spans="1:129" ht="12.75" customHeight="1">
      <c r="A9" s="2"/>
      <c r="B9" s="9" t="s">
        <v>1</v>
      </c>
      <c r="C9" s="19">
        <v>22922.3592</v>
      </c>
      <c r="D9" s="19">
        <v>45092.651359999996</v>
      </c>
      <c r="E9" s="19">
        <v>290314.8852</v>
      </c>
      <c r="F9" s="14"/>
      <c r="G9" s="19">
        <v>452</v>
      </c>
      <c r="H9" s="19">
        <v>250.19</v>
      </c>
      <c r="I9" s="19">
        <v>7756.051</v>
      </c>
      <c r="J9" s="14"/>
      <c r="K9" s="19">
        <v>9254</v>
      </c>
      <c r="L9" s="19">
        <v>1943</v>
      </c>
      <c r="M9" s="19">
        <v>181528</v>
      </c>
      <c r="N9" s="14"/>
      <c r="O9" s="19">
        <v>5203</v>
      </c>
      <c r="P9" s="19">
        <v>3443</v>
      </c>
      <c r="Q9" s="19">
        <v>17969</v>
      </c>
      <c r="R9" s="14"/>
      <c r="S9" s="19">
        <v>587</v>
      </c>
      <c r="T9" s="19">
        <v>1504</v>
      </c>
      <c r="U9" s="19">
        <v>5590</v>
      </c>
      <c r="V9" s="14"/>
      <c r="W9" s="19">
        <v>8725</v>
      </c>
      <c r="X9" s="19">
        <v>683</v>
      </c>
      <c r="Y9" s="19">
        <v>355538</v>
      </c>
      <c r="Z9" s="14"/>
      <c r="AA9" s="19">
        <v>3639</v>
      </c>
      <c r="AB9" s="19">
        <v>5606.016</v>
      </c>
      <c r="AC9" s="19">
        <v>37202.707</v>
      </c>
      <c r="AD9" s="14"/>
      <c r="AE9" s="19">
        <v>3046.666666666667</v>
      </c>
      <c r="AF9" s="19">
        <v>7397</v>
      </c>
      <c r="AG9" s="19">
        <v>74345</v>
      </c>
      <c r="AH9" s="14"/>
      <c r="AI9" s="19">
        <v>53829.02586666666</v>
      </c>
      <c r="AJ9" s="19">
        <v>65918.85736</v>
      </c>
      <c r="AK9" s="19">
        <v>970243.6432</v>
      </c>
      <c r="AL9" s="14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</row>
    <row r="10" spans="1:129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9"/>
      <c r="AQ10" s="19"/>
      <c r="AR10" s="19"/>
      <c r="AS10" s="19"/>
      <c r="AT10" s="19"/>
      <c r="AU10" s="19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</row>
    <row r="11" spans="1:129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9"/>
      <c r="AQ11" s="19"/>
      <c r="AR11" s="19"/>
      <c r="AS11" s="19"/>
      <c r="AT11" s="19"/>
      <c r="AU11" s="19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</row>
    <row r="12" spans="1:129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0</v>
      </c>
      <c r="H12" s="19">
        <v>0</v>
      </c>
      <c r="I12" s="19">
        <v>0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</row>
    <row r="13" spans="1:129" ht="12.75" customHeight="1">
      <c r="A13" s="1"/>
      <c r="B13" s="10" t="s">
        <v>16</v>
      </c>
      <c r="C13" s="19">
        <v>10</v>
      </c>
      <c r="D13" s="19">
        <v>234.5</v>
      </c>
      <c r="E13" s="19">
        <v>37884.784</v>
      </c>
      <c r="F13" s="14"/>
      <c r="G13" s="19">
        <v>0</v>
      </c>
      <c r="H13" s="19">
        <v>0</v>
      </c>
      <c r="I13" s="19">
        <v>0</v>
      </c>
      <c r="J13" s="14"/>
      <c r="K13" s="19">
        <v>2</v>
      </c>
      <c r="L13" s="19">
        <v>0</v>
      </c>
      <c r="M13" s="19">
        <v>695</v>
      </c>
      <c r="N13" s="14"/>
      <c r="O13" s="19">
        <v>2</v>
      </c>
      <c r="P13" s="19">
        <v>0</v>
      </c>
      <c r="Q13" s="19">
        <v>250</v>
      </c>
      <c r="R13" s="14"/>
      <c r="S13" s="19">
        <v>2</v>
      </c>
      <c r="T13" s="19">
        <v>0</v>
      </c>
      <c r="U13" s="19">
        <v>60</v>
      </c>
      <c r="V13" s="14"/>
      <c r="W13" s="19">
        <v>14</v>
      </c>
      <c r="X13" s="19">
        <v>0</v>
      </c>
      <c r="Y13" s="19">
        <v>6411</v>
      </c>
      <c r="Z13" s="14"/>
      <c r="AA13" s="19">
        <v>0</v>
      </c>
      <c r="AB13" s="19">
        <v>0</v>
      </c>
      <c r="AC13" s="19">
        <v>0</v>
      </c>
      <c r="AD13" s="14"/>
      <c r="AE13" s="19">
        <v>0</v>
      </c>
      <c r="AF13" s="19">
        <v>0</v>
      </c>
      <c r="AG13" s="19">
        <v>0</v>
      </c>
      <c r="AH13" s="14"/>
      <c r="AI13" s="19">
        <v>30</v>
      </c>
      <c r="AJ13" s="19">
        <v>234.5</v>
      </c>
      <c r="AK13" s="19">
        <v>45300.784</v>
      </c>
      <c r="AL13" s="14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</row>
    <row r="14" spans="1:129" ht="12.75" customHeight="1">
      <c r="A14" s="2"/>
      <c r="B14" s="8" t="s">
        <v>17</v>
      </c>
      <c r="C14" s="19">
        <v>1</v>
      </c>
      <c r="D14" s="19">
        <v>0</v>
      </c>
      <c r="E14" s="19">
        <v>30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1</v>
      </c>
      <c r="AJ14" s="19">
        <v>0</v>
      </c>
      <c r="AK14" s="19">
        <v>30</v>
      </c>
      <c r="AL14" s="14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</row>
    <row r="15" spans="1:129" ht="12.75" customHeight="1">
      <c r="A15" s="1"/>
      <c r="B15" s="8" t="s">
        <v>18</v>
      </c>
      <c r="C15" s="15">
        <v>52</v>
      </c>
      <c r="D15" s="15">
        <v>78</v>
      </c>
      <c r="E15" s="15">
        <v>11134.1</v>
      </c>
      <c r="F15" s="16"/>
      <c r="G15" s="15">
        <v>0</v>
      </c>
      <c r="H15" s="15">
        <v>0</v>
      </c>
      <c r="I15" s="15">
        <v>0</v>
      </c>
      <c r="J15" s="16"/>
      <c r="K15" s="15">
        <v>35</v>
      </c>
      <c r="L15" s="15">
        <v>0</v>
      </c>
      <c r="M15" s="15">
        <v>13958</v>
      </c>
      <c r="N15" s="16"/>
      <c r="O15" s="15">
        <v>0</v>
      </c>
      <c r="P15" s="15">
        <v>0</v>
      </c>
      <c r="Q15" s="15">
        <v>0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87</v>
      </c>
      <c r="AJ15" s="15">
        <v>78</v>
      </c>
      <c r="AK15" s="15">
        <v>25092.1</v>
      </c>
      <c r="AL15" s="16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</row>
    <row r="16" spans="1:129" ht="12.75" customHeight="1">
      <c r="A16" s="1"/>
      <c r="B16" s="9" t="s">
        <v>1</v>
      </c>
      <c r="C16" s="19">
        <v>63</v>
      </c>
      <c r="D16" s="19">
        <v>312.5</v>
      </c>
      <c r="E16" s="19">
        <v>49048.884</v>
      </c>
      <c r="F16" s="14"/>
      <c r="G16" s="19">
        <v>0</v>
      </c>
      <c r="H16" s="19">
        <v>0</v>
      </c>
      <c r="I16" s="19">
        <v>0</v>
      </c>
      <c r="J16" s="14"/>
      <c r="K16" s="19">
        <v>37</v>
      </c>
      <c r="L16" s="19">
        <v>0</v>
      </c>
      <c r="M16" s="19">
        <v>14653</v>
      </c>
      <c r="N16" s="14"/>
      <c r="O16" s="19">
        <v>2</v>
      </c>
      <c r="P16" s="19">
        <v>0</v>
      </c>
      <c r="Q16" s="19">
        <v>250</v>
      </c>
      <c r="R16" s="14"/>
      <c r="S16" s="19">
        <v>2</v>
      </c>
      <c r="T16" s="19">
        <v>0</v>
      </c>
      <c r="U16" s="19">
        <v>60</v>
      </c>
      <c r="V16" s="14"/>
      <c r="W16" s="19">
        <v>14</v>
      </c>
      <c r="X16" s="19">
        <v>0</v>
      </c>
      <c r="Y16" s="19">
        <v>6411</v>
      </c>
      <c r="Z16" s="14"/>
      <c r="AA16" s="19">
        <v>0</v>
      </c>
      <c r="AB16" s="19">
        <v>0</v>
      </c>
      <c r="AC16" s="19">
        <v>0</v>
      </c>
      <c r="AD16" s="14"/>
      <c r="AE16" s="19">
        <v>0</v>
      </c>
      <c r="AF16" s="19">
        <v>0</v>
      </c>
      <c r="AG16" s="19">
        <v>0</v>
      </c>
      <c r="AH16" s="14"/>
      <c r="AI16" s="19">
        <v>118</v>
      </c>
      <c r="AJ16" s="19">
        <v>312.5</v>
      </c>
      <c r="AK16" s="19">
        <v>70422.88399999999</v>
      </c>
      <c r="AL16" s="14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</row>
    <row r="17" spans="1:129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9"/>
      <c r="AQ17" s="19"/>
      <c r="AR17" s="19"/>
      <c r="AS17" s="19"/>
      <c r="AT17" s="19"/>
      <c r="AU17" s="19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</row>
    <row r="18" spans="1:129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9"/>
      <c r="AQ18" s="19"/>
      <c r="AR18" s="19"/>
      <c r="AS18" s="19"/>
      <c r="AT18" s="19"/>
      <c r="AU18" s="19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</row>
    <row r="19" spans="1:129" ht="12.75" customHeight="1">
      <c r="A19" s="2"/>
      <c r="B19" s="10" t="s">
        <v>15</v>
      </c>
      <c r="C19" s="19">
        <v>2234</v>
      </c>
      <c r="D19" s="19">
        <v>2505.47086</v>
      </c>
      <c r="E19" s="19">
        <v>0</v>
      </c>
      <c r="F19" s="14"/>
      <c r="G19" s="19">
        <v>0</v>
      </c>
      <c r="H19" s="19">
        <v>0</v>
      </c>
      <c r="I19" s="19">
        <v>0</v>
      </c>
      <c r="J19" s="14"/>
      <c r="K19" s="19">
        <v>38</v>
      </c>
      <c r="L19" s="19">
        <v>83</v>
      </c>
      <c r="M19" s="19">
        <v>70</v>
      </c>
      <c r="N19" s="14"/>
      <c r="O19" s="19">
        <v>502</v>
      </c>
      <c r="P19" s="19">
        <v>778</v>
      </c>
      <c r="Q19" s="19">
        <v>132</v>
      </c>
      <c r="R19" s="14"/>
      <c r="S19" s="19">
        <v>0</v>
      </c>
      <c r="T19" s="19">
        <v>2</v>
      </c>
      <c r="U19" s="19">
        <v>0</v>
      </c>
      <c r="V19" s="14"/>
      <c r="W19" s="19">
        <v>887</v>
      </c>
      <c r="X19" s="19">
        <v>2123</v>
      </c>
      <c r="Y19" s="19">
        <v>1897</v>
      </c>
      <c r="Z19" s="14"/>
      <c r="AA19" s="19">
        <v>200</v>
      </c>
      <c r="AB19" s="19">
        <v>343.73</v>
      </c>
      <c r="AC19" s="19">
        <v>31.4</v>
      </c>
      <c r="AD19" s="14"/>
      <c r="AE19" s="19">
        <v>0</v>
      </c>
      <c r="AF19" s="19">
        <v>0</v>
      </c>
      <c r="AG19" s="19">
        <v>0</v>
      </c>
      <c r="AH19" s="14"/>
      <c r="AI19" s="19">
        <v>3861</v>
      </c>
      <c r="AJ19" s="19">
        <v>5835.200859999999</v>
      </c>
      <c r="AK19" s="19">
        <v>2130.4</v>
      </c>
      <c r="AL19" s="14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</row>
    <row r="20" spans="1:129" ht="12.75" customHeight="1">
      <c r="A20" s="1"/>
      <c r="B20" s="10" t="s">
        <v>16</v>
      </c>
      <c r="C20" s="19">
        <v>241</v>
      </c>
      <c r="D20" s="19">
        <v>1167.0831799999999</v>
      </c>
      <c r="E20" s="19">
        <v>0</v>
      </c>
      <c r="F20" s="14"/>
      <c r="G20" s="19">
        <v>0</v>
      </c>
      <c r="H20" s="19">
        <v>0</v>
      </c>
      <c r="I20" s="19">
        <v>0</v>
      </c>
      <c r="J20" s="14"/>
      <c r="K20" s="19">
        <v>39</v>
      </c>
      <c r="L20" s="19">
        <v>276</v>
      </c>
      <c r="M20" s="19">
        <v>223</v>
      </c>
      <c r="N20" s="14"/>
      <c r="O20" s="19">
        <v>191</v>
      </c>
      <c r="P20" s="19">
        <v>952</v>
      </c>
      <c r="Q20" s="19">
        <v>111</v>
      </c>
      <c r="R20" s="14"/>
      <c r="S20" s="19">
        <v>0</v>
      </c>
      <c r="T20" s="19">
        <v>0</v>
      </c>
      <c r="U20" s="19">
        <v>0</v>
      </c>
      <c r="V20" s="14"/>
      <c r="W20" s="19">
        <v>181</v>
      </c>
      <c r="X20" s="19">
        <v>1008</v>
      </c>
      <c r="Y20" s="19">
        <v>319</v>
      </c>
      <c r="Z20" s="14"/>
      <c r="AA20" s="19">
        <v>92</v>
      </c>
      <c r="AB20" s="19">
        <v>440.66</v>
      </c>
      <c r="AC20" s="19">
        <v>10.71</v>
      </c>
      <c r="AD20" s="14"/>
      <c r="AE20" s="19">
        <v>0</v>
      </c>
      <c r="AF20" s="19">
        <v>0</v>
      </c>
      <c r="AG20" s="19">
        <v>0</v>
      </c>
      <c r="AH20" s="14"/>
      <c r="AI20" s="19">
        <v>744</v>
      </c>
      <c r="AJ20" s="19">
        <v>3843.7431799999995</v>
      </c>
      <c r="AK20" s="19">
        <v>663.71</v>
      </c>
      <c r="AL20" s="14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</row>
    <row r="21" spans="1:129" ht="12.75" customHeight="1">
      <c r="A21" s="1"/>
      <c r="B21" s="8" t="s">
        <v>17</v>
      </c>
      <c r="C21" s="19">
        <v>15232</v>
      </c>
      <c r="D21" s="19">
        <v>12017.910760000002</v>
      </c>
      <c r="E21" s="19">
        <v>0</v>
      </c>
      <c r="F21" s="14"/>
      <c r="G21" s="19">
        <v>520</v>
      </c>
      <c r="H21" s="19">
        <v>461.62</v>
      </c>
      <c r="I21" s="19">
        <v>92.598</v>
      </c>
      <c r="J21" s="14"/>
      <c r="K21" s="19">
        <v>9869</v>
      </c>
      <c r="L21" s="19">
        <v>9955</v>
      </c>
      <c r="M21" s="19">
        <v>2753</v>
      </c>
      <c r="N21" s="14"/>
      <c r="O21" s="19">
        <v>8833</v>
      </c>
      <c r="P21" s="19">
        <v>6192</v>
      </c>
      <c r="Q21" s="19">
        <v>608</v>
      </c>
      <c r="R21" s="14"/>
      <c r="S21" s="19">
        <v>595</v>
      </c>
      <c r="T21" s="19">
        <v>3116</v>
      </c>
      <c r="U21" s="19">
        <v>0</v>
      </c>
      <c r="V21" s="14"/>
      <c r="W21" s="19">
        <v>11301</v>
      </c>
      <c r="X21" s="19">
        <v>10908</v>
      </c>
      <c r="Y21" s="19">
        <v>5908</v>
      </c>
      <c r="Z21" s="14"/>
      <c r="AA21" s="19">
        <v>2361</v>
      </c>
      <c r="AB21" s="19">
        <v>1826.4879999999998</v>
      </c>
      <c r="AC21" s="19">
        <v>16.93</v>
      </c>
      <c r="AD21" s="14"/>
      <c r="AE21" s="19">
        <v>7193.666666666666</v>
      </c>
      <c r="AF21" s="19">
        <v>20914</v>
      </c>
      <c r="AG21" s="19">
        <v>2301</v>
      </c>
      <c r="AH21" s="14"/>
      <c r="AI21" s="19">
        <v>55904.666666666664</v>
      </c>
      <c r="AJ21" s="19">
        <v>65391.01876</v>
      </c>
      <c r="AK21" s="19">
        <v>11679.528</v>
      </c>
      <c r="AL21" s="14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</row>
    <row r="22" spans="1:129" ht="12.75" customHeight="1">
      <c r="A22" s="1"/>
      <c r="B22" s="9" t="s">
        <v>18</v>
      </c>
      <c r="C22" s="15">
        <v>2075</v>
      </c>
      <c r="D22" s="15">
        <v>7418.678839999999</v>
      </c>
      <c r="E22" s="15">
        <v>0</v>
      </c>
      <c r="F22" s="16"/>
      <c r="G22" s="15">
        <v>170</v>
      </c>
      <c r="H22" s="15">
        <v>592.09</v>
      </c>
      <c r="I22" s="15">
        <v>113.73</v>
      </c>
      <c r="J22" s="16"/>
      <c r="K22" s="15">
        <v>2350</v>
      </c>
      <c r="L22" s="15">
        <v>10353</v>
      </c>
      <c r="M22" s="15">
        <v>5225</v>
      </c>
      <c r="N22" s="16"/>
      <c r="O22" s="15">
        <v>967</v>
      </c>
      <c r="P22" s="15">
        <v>2690</v>
      </c>
      <c r="Q22" s="15">
        <v>194</v>
      </c>
      <c r="R22" s="16"/>
      <c r="S22" s="15">
        <v>583</v>
      </c>
      <c r="T22" s="15">
        <v>2192</v>
      </c>
      <c r="U22" s="15">
        <v>0</v>
      </c>
      <c r="V22" s="16"/>
      <c r="W22" s="15">
        <v>1702</v>
      </c>
      <c r="X22" s="15">
        <v>5532</v>
      </c>
      <c r="Y22" s="15">
        <v>973</v>
      </c>
      <c r="Z22" s="16"/>
      <c r="AA22" s="15">
        <v>280</v>
      </c>
      <c r="AB22" s="15">
        <v>1089.18</v>
      </c>
      <c r="AC22" s="15">
        <v>0</v>
      </c>
      <c r="AD22" s="16"/>
      <c r="AE22" s="15">
        <v>2796.6666666666665</v>
      </c>
      <c r="AF22" s="15">
        <v>12134</v>
      </c>
      <c r="AG22" s="15">
        <v>3773</v>
      </c>
      <c r="AH22" s="16"/>
      <c r="AI22" s="15">
        <v>10923.666666666666</v>
      </c>
      <c r="AJ22" s="15">
        <v>42000.94884</v>
      </c>
      <c r="AK22" s="15">
        <v>10278.73</v>
      </c>
      <c r="AL22" s="16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</row>
    <row r="23" spans="1:129" ht="12.75" customHeight="1">
      <c r="A23" s="1"/>
      <c r="B23" s="9" t="s">
        <v>1</v>
      </c>
      <c r="C23" s="19">
        <v>19782</v>
      </c>
      <c r="D23" s="19">
        <v>23109.143640000002</v>
      </c>
      <c r="E23" s="19">
        <v>0</v>
      </c>
      <c r="F23" s="14"/>
      <c r="G23" s="19">
        <v>690</v>
      </c>
      <c r="H23" s="19">
        <v>1053.71</v>
      </c>
      <c r="I23" s="19">
        <v>206.32799999999997</v>
      </c>
      <c r="J23" s="14"/>
      <c r="K23" s="19">
        <v>12296</v>
      </c>
      <c r="L23" s="19">
        <v>20667</v>
      </c>
      <c r="M23" s="19">
        <v>8271</v>
      </c>
      <c r="N23" s="14"/>
      <c r="O23" s="19">
        <v>10493</v>
      </c>
      <c r="P23" s="19">
        <v>10612</v>
      </c>
      <c r="Q23" s="19">
        <v>1045</v>
      </c>
      <c r="R23" s="14"/>
      <c r="S23" s="19">
        <v>1178</v>
      </c>
      <c r="T23" s="19">
        <v>5310</v>
      </c>
      <c r="U23" s="19">
        <v>0</v>
      </c>
      <c r="V23" s="14"/>
      <c r="W23" s="19">
        <v>14071</v>
      </c>
      <c r="X23" s="19">
        <v>19571</v>
      </c>
      <c r="Y23" s="19">
        <v>9097</v>
      </c>
      <c r="Z23" s="14"/>
      <c r="AA23" s="19">
        <v>2933</v>
      </c>
      <c r="AB23" s="19">
        <v>3700.058</v>
      </c>
      <c r="AC23" s="19">
        <v>59.04</v>
      </c>
      <c r="AD23" s="14"/>
      <c r="AE23" s="19">
        <v>9990.333333333332</v>
      </c>
      <c r="AF23" s="19">
        <v>33048</v>
      </c>
      <c r="AG23" s="19">
        <v>6074</v>
      </c>
      <c r="AH23" s="14"/>
      <c r="AI23" s="19">
        <v>71433.33333333333</v>
      </c>
      <c r="AJ23" s="19">
        <v>117070.91164</v>
      </c>
      <c r="AK23" s="19">
        <v>24752.368000000002</v>
      </c>
      <c r="AL23" s="14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</row>
    <row r="24" spans="1:129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9"/>
      <c r="AQ24" s="19"/>
      <c r="AR24" s="19"/>
      <c r="AS24" s="19"/>
      <c r="AT24" s="19"/>
      <c r="AU24" s="19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</row>
    <row r="25" spans="1:129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21"/>
      <c r="AJ25" s="21"/>
      <c r="AK25" s="21"/>
      <c r="AL25" s="23"/>
      <c r="AM25" s="19"/>
      <c r="AN25" s="19"/>
      <c r="AO25" s="19"/>
      <c r="AP25" s="19"/>
      <c r="AQ25" s="19"/>
      <c r="AR25" s="19"/>
      <c r="AS25" s="19"/>
      <c r="AT25" s="19"/>
      <c r="AU25" s="19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</row>
    <row r="26" spans="1:129" ht="12.75" customHeight="1">
      <c r="A26" s="10"/>
      <c r="B26" s="10" t="s">
        <v>16</v>
      </c>
      <c r="C26" s="19">
        <v>185</v>
      </c>
      <c r="D26" s="19">
        <v>4789.82172</v>
      </c>
      <c r="E26" s="21">
        <v>40067.869000000006</v>
      </c>
      <c r="F26" s="23">
        <v>33355.02399999999</v>
      </c>
      <c r="G26" s="21">
        <v>0</v>
      </c>
      <c r="H26" s="21">
        <v>0</v>
      </c>
      <c r="I26" s="21">
        <v>0</v>
      </c>
      <c r="J26" s="23">
        <v>0</v>
      </c>
      <c r="K26" s="21">
        <v>134</v>
      </c>
      <c r="L26" s="21">
        <v>2706</v>
      </c>
      <c r="M26" s="21">
        <v>9888</v>
      </c>
      <c r="N26" s="23">
        <v>3865</v>
      </c>
      <c r="O26" s="21">
        <v>47</v>
      </c>
      <c r="P26" s="21">
        <v>717</v>
      </c>
      <c r="Q26" s="19">
        <v>417</v>
      </c>
      <c r="R26" s="23">
        <v>0</v>
      </c>
      <c r="S26" s="19">
        <v>0</v>
      </c>
      <c r="T26" s="19">
        <v>68</v>
      </c>
      <c r="U26" s="19">
        <v>0</v>
      </c>
      <c r="V26" s="23">
        <v>0</v>
      </c>
      <c r="W26" s="19">
        <v>24</v>
      </c>
      <c r="X26" s="19">
        <v>1018</v>
      </c>
      <c r="Y26" s="19">
        <v>18</v>
      </c>
      <c r="Z26" s="23">
        <v>0</v>
      </c>
      <c r="AA26" s="19">
        <v>12</v>
      </c>
      <c r="AB26" s="19">
        <v>222.36266999999998</v>
      </c>
      <c r="AC26" s="19">
        <v>89.07067</v>
      </c>
      <c r="AD26" s="23">
        <v>0</v>
      </c>
      <c r="AE26" s="19">
        <v>0</v>
      </c>
      <c r="AF26" s="19">
        <v>0</v>
      </c>
      <c r="AG26" s="19">
        <v>0</v>
      </c>
      <c r="AH26" s="23">
        <v>0</v>
      </c>
      <c r="AI26" s="21">
        <v>402</v>
      </c>
      <c r="AJ26" s="21">
        <v>9521.18439</v>
      </c>
      <c r="AK26" s="21">
        <v>50479.93967000001</v>
      </c>
      <c r="AL26" s="23">
        <v>37220.02399999999</v>
      </c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</row>
    <row r="27" spans="1:129" ht="12.75" customHeight="1">
      <c r="A27" s="10"/>
      <c r="B27" s="10" t="s">
        <v>18</v>
      </c>
      <c r="C27" s="15">
        <v>83</v>
      </c>
      <c r="D27" s="15">
        <v>1260.94313</v>
      </c>
      <c r="E27" s="15">
        <v>0.097</v>
      </c>
      <c r="F27" s="16">
        <v>0</v>
      </c>
      <c r="G27" s="15">
        <v>0</v>
      </c>
      <c r="H27" s="15">
        <v>0</v>
      </c>
      <c r="I27" s="15">
        <v>0</v>
      </c>
      <c r="J27" s="16">
        <v>0</v>
      </c>
      <c r="K27" s="15">
        <v>347</v>
      </c>
      <c r="L27" s="15">
        <v>24892</v>
      </c>
      <c r="M27" s="15">
        <v>794</v>
      </c>
      <c r="N27" s="16">
        <v>0</v>
      </c>
      <c r="O27" s="15">
        <v>38</v>
      </c>
      <c r="P27" s="15">
        <v>1121</v>
      </c>
      <c r="Q27" s="15">
        <v>54</v>
      </c>
      <c r="R27" s="16">
        <v>0</v>
      </c>
      <c r="S27" s="15">
        <v>36</v>
      </c>
      <c r="T27" s="15">
        <v>3188</v>
      </c>
      <c r="U27" s="15">
        <v>0</v>
      </c>
      <c r="V27" s="16">
        <v>0</v>
      </c>
      <c r="W27" s="15">
        <v>112</v>
      </c>
      <c r="X27" s="15">
        <v>1486</v>
      </c>
      <c r="Y27" s="15">
        <v>0</v>
      </c>
      <c r="Z27" s="16">
        <v>0</v>
      </c>
      <c r="AA27" s="15">
        <v>12</v>
      </c>
      <c r="AB27" s="15">
        <v>172.20576</v>
      </c>
      <c r="AC27" s="15">
        <v>0</v>
      </c>
      <c r="AD27" s="16">
        <v>0</v>
      </c>
      <c r="AE27" s="15">
        <v>0</v>
      </c>
      <c r="AF27" s="15">
        <v>0</v>
      </c>
      <c r="AG27" s="15">
        <v>0</v>
      </c>
      <c r="AH27" s="16">
        <v>0</v>
      </c>
      <c r="AI27" s="15">
        <v>628</v>
      </c>
      <c r="AJ27" s="15">
        <v>32120.14889</v>
      </c>
      <c r="AK27" s="15">
        <v>848.097</v>
      </c>
      <c r="AL27" s="16">
        <v>0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</row>
    <row r="28" spans="1:129" ht="12.75" customHeight="1">
      <c r="A28" s="10"/>
      <c r="B28" s="10" t="s">
        <v>1</v>
      </c>
      <c r="C28" s="19">
        <v>268</v>
      </c>
      <c r="D28" s="19">
        <v>6050.76485</v>
      </c>
      <c r="E28" s="19">
        <v>40067.96600000001</v>
      </c>
      <c r="F28" s="14">
        <v>33355.02399999999</v>
      </c>
      <c r="G28" s="19">
        <v>0</v>
      </c>
      <c r="H28" s="19">
        <v>0</v>
      </c>
      <c r="I28" s="19">
        <v>0</v>
      </c>
      <c r="J28" s="14">
        <v>0</v>
      </c>
      <c r="K28" s="19">
        <v>481</v>
      </c>
      <c r="L28" s="19">
        <v>27598</v>
      </c>
      <c r="M28" s="19">
        <v>10682</v>
      </c>
      <c r="N28" s="14">
        <v>3865</v>
      </c>
      <c r="O28" s="19">
        <v>85</v>
      </c>
      <c r="P28" s="19">
        <v>1838</v>
      </c>
      <c r="Q28" s="19">
        <v>471</v>
      </c>
      <c r="R28" s="14">
        <v>0</v>
      </c>
      <c r="S28" s="19">
        <v>36</v>
      </c>
      <c r="T28" s="19">
        <v>3256</v>
      </c>
      <c r="U28" s="19">
        <v>0</v>
      </c>
      <c r="V28" s="14">
        <v>0</v>
      </c>
      <c r="W28" s="19">
        <v>136</v>
      </c>
      <c r="X28" s="19">
        <v>2504</v>
      </c>
      <c r="Y28" s="19">
        <v>18</v>
      </c>
      <c r="Z28" s="14">
        <v>0</v>
      </c>
      <c r="AA28" s="19">
        <v>24</v>
      </c>
      <c r="AB28" s="19">
        <v>394.56843</v>
      </c>
      <c r="AC28" s="19">
        <v>89.07067</v>
      </c>
      <c r="AD28" s="14">
        <v>0</v>
      </c>
      <c r="AE28" s="19">
        <v>0</v>
      </c>
      <c r="AF28" s="19">
        <v>0</v>
      </c>
      <c r="AG28" s="19">
        <v>0</v>
      </c>
      <c r="AH28" s="14">
        <v>0</v>
      </c>
      <c r="AI28" s="19">
        <v>1030</v>
      </c>
      <c r="AJ28" s="19">
        <v>41641.33328</v>
      </c>
      <c r="AK28" s="19">
        <v>51328.03667000001</v>
      </c>
      <c r="AL28" s="14">
        <v>37220.02399999999</v>
      </c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</row>
    <row r="29" spans="1:129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1"/>
      <c r="AJ29" s="21"/>
      <c r="AK29" s="21"/>
      <c r="AL29" s="23"/>
      <c r="AM29" s="25"/>
      <c r="AN29" s="25"/>
      <c r="AO29" s="25"/>
      <c r="AP29" s="25"/>
      <c r="AQ29" s="19"/>
      <c r="AR29" s="19"/>
      <c r="AS29" s="19"/>
      <c r="AT29" s="19"/>
      <c r="AU29" s="19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</row>
    <row r="30" spans="1:129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1"/>
      <c r="AJ30" s="21"/>
      <c r="AK30" s="21"/>
      <c r="AL30" s="23"/>
      <c r="AM30" s="25"/>
      <c r="AN30" s="25"/>
      <c r="AO30" s="25"/>
      <c r="AP30" s="25"/>
      <c r="AQ30" s="19"/>
      <c r="AR30" s="19"/>
      <c r="AS30" s="19"/>
      <c r="AT30" s="19"/>
      <c r="AU30" s="19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</row>
    <row r="31" spans="1:129" ht="12.75" customHeight="1">
      <c r="A31" s="10"/>
      <c r="B31" s="10" t="s">
        <v>15</v>
      </c>
      <c r="C31" s="19">
        <v>8057.3592</v>
      </c>
      <c r="D31" s="19">
        <v>11660.309</v>
      </c>
      <c r="E31" s="19">
        <v>79007.88926</v>
      </c>
      <c r="F31" s="14"/>
      <c r="G31" s="19">
        <v>0</v>
      </c>
      <c r="H31" s="19">
        <v>0</v>
      </c>
      <c r="I31" s="19">
        <v>0</v>
      </c>
      <c r="J31" s="14"/>
      <c r="K31" s="19">
        <v>112</v>
      </c>
      <c r="L31" s="19">
        <v>98</v>
      </c>
      <c r="M31" s="19">
        <v>3706</v>
      </c>
      <c r="N31" s="14"/>
      <c r="O31" s="19">
        <v>1679</v>
      </c>
      <c r="P31" s="19">
        <v>1406</v>
      </c>
      <c r="Q31" s="19">
        <v>10136</v>
      </c>
      <c r="R31" s="14"/>
      <c r="S31" s="19">
        <v>149</v>
      </c>
      <c r="T31" s="19">
        <v>372</v>
      </c>
      <c r="U31" s="19">
        <v>1597</v>
      </c>
      <c r="V31" s="14"/>
      <c r="W31" s="19">
        <v>3988</v>
      </c>
      <c r="X31" s="19">
        <v>2263</v>
      </c>
      <c r="Y31" s="19">
        <v>129701</v>
      </c>
      <c r="Z31" s="14"/>
      <c r="AA31" s="19">
        <v>742</v>
      </c>
      <c r="AB31" s="19">
        <v>776.99</v>
      </c>
      <c r="AC31" s="19">
        <v>7688.71</v>
      </c>
      <c r="AD31" s="14"/>
      <c r="AE31" s="19">
        <v>0</v>
      </c>
      <c r="AF31" s="19">
        <v>0</v>
      </c>
      <c r="AG31" s="19">
        <v>0</v>
      </c>
      <c r="AH31" s="14"/>
      <c r="AI31" s="19">
        <v>14727.359199999999</v>
      </c>
      <c r="AJ31" s="19">
        <v>16576.299</v>
      </c>
      <c r="AK31" s="19">
        <v>231836.59926</v>
      </c>
      <c r="AL31" s="14"/>
      <c r="AM31" s="25"/>
      <c r="AN31" s="25"/>
      <c r="AO31" s="25"/>
      <c r="AP31" s="25"/>
      <c r="AQ31" s="19"/>
      <c r="AR31" s="19"/>
      <c r="AS31" s="19"/>
      <c r="AT31" s="19"/>
      <c r="AU31" s="19"/>
      <c r="AV31" s="19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</row>
    <row r="32" spans="1:129" ht="12.75" customHeight="1">
      <c r="A32" s="10"/>
      <c r="B32" s="10" t="s">
        <v>16</v>
      </c>
      <c r="C32" s="19">
        <v>436</v>
      </c>
      <c r="D32" s="19">
        <v>6211.4048999999995</v>
      </c>
      <c r="E32" s="19">
        <v>77952.653</v>
      </c>
      <c r="F32" s="14"/>
      <c r="G32" s="19">
        <v>0</v>
      </c>
      <c r="H32" s="19">
        <v>0</v>
      </c>
      <c r="I32" s="19">
        <v>0</v>
      </c>
      <c r="J32" s="14"/>
      <c r="K32" s="19">
        <v>175</v>
      </c>
      <c r="L32" s="19">
        <v>2982</v>
      </c>
      <c r="M32" s="19">
        <v>10806</v>
      </c>
      <c r="N32" s="14"/>
      <c r="O32" s="19">
        <v>240</v>
      </c>
      <c r="P32" s="19">
        <v>1669</v>
      </c>
      <c r="Q32" s="19">
        <v>778</v>
      </c>
      <c r="R32" s="14"/>
      <c r="S32" s="19">
        <v>21</v>
      </c>
      <c r="T32" s="19">
        <v>149</v>
      </c>
      <c r="U32" s="19">
        <v>748</v>
      </c>
      <c r="V32" s="14"/>
      <c r="W32" s="19">
        <v>219</v>
      </c>
      <c r="X32" s="19">
        <v>2026</v>
      </c>
      <c r="Y32" s="19">
        <v>6748</v>
      </c>
      <c r="Z32" s="14"/>
      <c r="AA32" s="19">
        <v>107</v>
      </c>
      <c r="AB32" s="19">
        <v>688.62267</v>
      </c>
      <c r="AC32" s="19">
        <v>372.28067</v>
      </c>
      <c r="AD32" s="14"/>
      <c r="AE32" s="19">
        <v>0</v>
      </c>
      <c r="AF32" s="19">
        <v>0</v>
      </c>
      <c r="AG32" s="19">
        <v>0</v>
      </c>
      <c r="AH32" s="14"/>
      <c r="AI32" s="19">
        <v>1198</v>
      </c>
      <c r="AJ32" s="19">
        <v>13726.02757</v>
      </c>
      <c r="AK32" s="19">
        <v>97404.93367</v>
      </c>
      <c r="AL32" s="14"/>
      <c r="AM32" s="25"/>
      <c r="AN32" s="25"/>
      <c r="AO32" s="25"/>
      <c r="AP32" s="25"/>
      <c r="AQ32" s="19"/>
      <c r="AR32" s="19"/>
      <c r="AS32" s="19"/>
      <c r="AT32" s="19"/>
      <c r="AU32" s="19"/>
      <c r="AV32" s="19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</row>
    <row r="33" spans="1:129" ht="12.75" customHeight="1">
      <c r="A33" s="10"/>
      <c r="B33" s="10" t="s">
        <v>17</v>
      </c>
      <c r="C33" s="19">
        <v>32328</v>
      </c>
      <c r="D33" s="19">
        <v>47915.723979999995</v>
      </c>
      <c r="E33" s="19">
        <v>210491.99594</v>
      </c>
      <c r="F33" s="14"/>
      <c r="G33" s="19">
        <v>968</v>
      </c>
      <c r="H33" s="19">
        <v>711.81</v>
      </c>
      <c r="I33" s="19">
        <v>7533.649</v>
      </c>
      <c r="J33" s="14"/>
      <c r="K33" s="19">
        <v>19049</v>
      </c>
      <c r="L33" s="19">
        <v>11883</v>
      </c>
      <c r="M33" s="19">
        <v>180645</v>
      </c>
      <c r="N33" s="14"/>
      <c r="O33" s="19">
        <v>12851</v>
      </c>
      <c r="P33" s="19">
        <v>9003</v>
      </c>
      <c r="Q33" s="19">
        <v>8483</v>
      </c>
      <c r="R33" s="14"/>
      <c r="S33" s="19">
        <v>1006</v>
      </c>
      <c r="T33" s="19">
        <v>4145</v>
      </c>
      <c r="U33" s="19">
        <v>2634</v>
      </c>
      <c r="V33" s="14"/>
      <c r="W33" s="19">
        <v>16915</v>
      </c>
      <c r="X33" s="19">
        <v>11439</v>
      </c>
      <c r="Y33" s="19">
        <v>232699</v>
      </c>
      <c r="Z33" s="14"/>
      <c r="AA33" s="19">
        <v>5438</v>
      </c>
      <c r="AB33" s="19">
        <v>6859.513999999999</v>
      </c>
      <c r="AC33" s="19">
        <v>28325.607</v>
      </c>
      <c r="AD33" s="14"/>
      <c r="AE33" s="19">
        <v>10240.333333333332</v>
      </c>
      <c r="AF33" s="19">
        <v>28311</v>
      </c>
      <c r="AG33" s="19">
        <v>76646</v>
      </c>
      <c r="AH33" s="14"/>
      <c r="AI33" s="19">
        <v>98795.33333333333</v>
      </c>
      <c r="AJ33" s="19">
        <v>120268.04797999999</v>
      </c>
      <c r="AK33" s="19">
        <v>747458.25194</v>
      </c>
      <c r="AL33" s="14"/>
      <c r="AM33" s="25"/>
      <c r="AN33" s="25"/>
      <c r="AO33" s="25"/>
      <c r="AP33" s="25"/>
      <c r="AQ33" s="19"/>
      <c r="AR33" s="19"/>
      <c r="AS33" s="19"/>
      <c r="AT33" s="19"/>
      <c r="AU33" s="19"/>
      <c r="AV33" s="19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</row>
    <row r="34" spans="1:129" ht="12.75" customHeight="1">
      <c r="A34" s="10"/>
      <c r="B34" s="10" t="s">
        <v>18</v>
      </c>
      <c r="C34" s="15">
        <v>2214</v>
      </c>
      <c r="D34" s="15">
        <v>8777.621969999998</v>
      </c>
      <c r="E34" s="15">
        <v>11979.197</v>
      </c>
      <c r="F34" s="16"/>
      <c r="G34" s="15">
        <v>174</v>
      </c>
      <c r="H34" s="15">
        <v>592.09</v>
      </c>
      <c r="I34" s="15">
        <v>428.73</v>
      </c>
      <c r="J34" s="16"/>
      <c r="K34" s="15">
        <v>2732</v>
      </c>
      <c r="L34" s="15">
        <v>35245</v>
      </c>
      <c r="M34" s="15">
        <v>19977</v>
      </c>
      <c r="N34" s="16"/>
      <c r="O34" s="15">
        <v>1013</v>
      </c>
      <c r="P34" s="15">
        <v>3815</v>
      </c>
      <c r="Q34" s="15">
        <v>338</v>
      </c>
      <c r="R34" s="16"/>
      <c r="S34" s="15">
        <v>627</v>
      </c>
      <c r="T34" s="15">
        <v>5404</v>
      </c>
      <c r="U34" s="15">
        <v>671</v>
      </c>
      <c r="V34" s="16"/>
      <c r="W34" s="15">
        <v>1824</v>
      </c>
      <c r="X34" s="15">
        <v>7030</v>
      </c>
      <c r="Y34" s="15">
        <v>1916</v>
      </c>
      <c r="Z34" s="16"/>
      <c r="AA34" s="15">
        <v>309</v>
      </c>
      <c r="AB34" s="15">
        <v>1375.51576</v>
      </c>
      <c r="AC34" s="15">
        <v>964.22</v>
      </c>
      <c r="AD34" s="16"/>
      <c r="AE34" s="15">
        <v>2796.6666666666665</v>
      </c>
      <c r="AF34" s="15">
        <v>12134</v>
      </c>
      <c r="AG34" s="15">
        <v>3773</v>
      </c>
      <c r="AH34" s="16"/>
      <c r="AI34" s="15">
        <v>11689.666666666666</v>
      </c>
      <c r="AJ34" s="15">
        <v>74373.22773</v>
      </c>
      <c r="AK34" s="15">
        <v>40047.147</v>
      </c>
      <c r="AL34" s="16"/>
      <c r="AM34" s="25"/>
      <c r="AN34" s="25"/>
      <c r="AO34" s="25"/>
      <c r="AP34" s="25"/>
      <c r="AQ34" s="19"/>
      <c r="AR34" s="19"/>
      <c r="AS34" s="19"/>
      <c r="AT34" s="19"/>
      <c r="AU34" s="19"/>
      <c r="AV34" s="19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</row>
    <row r="35" spans="1:129" ht="12.75" customHeight="1">
      <c r="A35" s="10"/>
      <c r="B35" s="10" t="s">
        <v>1</v>
      </c>
      <c r="C35" s="19">
        <v>43035.3592</v>
      </c>
      <c r="D35" s="19">
        <v>74565.05984999999</v>
      </c>
      <c r="E35" s="19">
        <v>379431.7352</v>
      </c>
      <c r="F35" s="14"/>
      <c r="G35" s="19">
        <v>1142</v>
      </c>
      <c r="H35" s="19">
        <v>1303.9</v>
      </c>
      <c r="I35" s="19">
        <v>7962.379000000001</v>
      </c>
      <c r="J35" s="14"/>
      <c r="K35" s="19">
        <v>22068</v>
      </c>
      <c r="L35" s="19">
        <v>50208</v>
      </c>
      <c r="M35" s="19">
        <v>215134</v>
      </c>
      <c r="N35" s="14"/>
      <c r="O35" s="19">
        <v>15783</v>
      </c>
      <c r="P35" s="19">
        <v>15893</v>
      </c>
      <c r="Q35" s="19">
        <v>19735</v>
      </c>
      <c r="R35" s="14"/>
      <c r="S35" s="19">
        <v>1803</v>
      </c>
      <c r="T35" s="19">
        <v>10070</v>
      </c>
      <c r="U35" s="19">
        <v>5650</v>
      </c>
      <c r="V35" s="14"/>
      <c r="W35" s="19">
        <v>22946</v>
      </c>
      <c r="X35" s="19">
        <v>22758</v>
      </c>
      <c r="Y35" s="19">
        <v>371064</v>
      </c>
      <c r="Z35" s="14"/>
      <c r="AA35" s="19">
        <v>6596</v>
      </c>
      <c r="AB35" s="19">
        <v>9700.64243</v>
      </c>
      <c r="AC35" s="19">
        <v>37350.817670000004</v>
      </c>
      <c r="AD35" s="14"/>
      <c r="AE35" s="19">
        <v>13037</v>
      </c>
      <c r="AF35" s="19">
        <v>40445</v>
      </c>
      <c r="AG35" s="19">
        <v>80419</v>
      </c>
      <c r="AH35" s="14"/>
      <c r="AI35" s="19">
        <v>126410.3592</v>
      </c>
      <c r="AJ35" s="19">
        <v>224943.60228</v>
      </c>
      <c r="AK35" s="19">
        <v>1116746.93187</v>
      </c>
      <c r="AL35" s="14"/>
      <c r="AM35" s="25"/>
      <c r="AN35" s="25"/>
      <c r="AO35" s="25"/>
      <c r="AP35" s="25"/>
      <c r="AQ35" s="19"/>
      <c r="AR35" s="19"/>
      <c r="AS35" s="19"/>
      <c r="AT35" s="19"/>
      <c r="AU35" s="19"/>
      <c r="AV35" s="19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</row>
    <row r="36" spans="1:129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1"/>
      <c r="AJ36" s="21"/>
      <c r="AK36" s="21"/>
      <c r="AL36" s="21"/>
      <c r="AM36" s="25"/>
      <c r="AN36" s="25"/>
      <c r="AO36" s="25"/>
      <c r="AP36" s="25"/>
      <c r="AQ36" s="25"/>
      <c r="AR36" s="25"/>
      <c r="AS36" s="25"/>
      <c r="AT36" s="25"/>
      <c r="AU36" s="25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</row>
    <row r="37" spans="1:129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</row>
    <row r="38" spans="1:129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</row>
    <row r="39" spans="1:129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</row>
    <row r="40" spans="1:129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</row>
    <row r="41" spans="1:129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</row>
    <row r="42" spans="1:129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</row>
    <row r="43" spans="1:129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</row>
    <row r="44" spans="1:129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</row>
    <row r="45" spans="1:129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</row>
    <row r="46" spans="1:129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</row>
    <row r="47" spans="1:129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</row>
    <row r="48" spans="1:129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</row>
    <row r="49" spans="1:129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</row>
    <row r="50" spans="1:129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</row>
    <row r="51" spans="1:129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</row>
    <row r="52" spans="1:129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</row>
    <row r="53" spans="1:129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</row>
    <row r="54" spans="1:129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</row>
    <row r="55" spans="1:129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</row>
    <row r="56" spans="1:129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</row>
    <row r="57" spans="1:129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</row>
    <row r="58" spans="1:129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</row>
    <row r="59" spans="1:129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</row>
    <row r="60" spans="2:129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</row>
    <row r="61" spans="2:45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</row>
    <row r="62" spans="2:45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</row>
    <row r="63" spans="2:45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2:45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</row>
    <row r="65" spans="2:45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</row>
    <row r="66" spans="2:45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</row>
    <row r="67" spans="2:45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</row>
    <row r="68" spans="2:45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</sheetData>
  <sheetProtection/>
  <dataValidations count="4">
    <dataValidation type="decimal" showErrorMessage="1" errorTitle="Solussa on kaava" error="Sisältöä ei saa muuttaa!" sqref="C32:AL32">
      <formula1>C6+C13+C20+C26</formula1>
      <formula2>C6+C13+C20+C26</formula2>
    </dataValidation>
    <dataValidation type="decimal" showErrorMessage="1" errorTitle="Solussa on kaava" error="Sisältöä ei saa muuttaa!" sqref="C34:AL34">
      <formula1>C8+C15+C22+C27</formula1>
      <formula2>C8+C15+C22+C27</formula2>
    </dataValidation>
    <dataValidation type="decimal" showErrorMessage="1" errorTitle="Solussa on kaava" error="Sisältöä ei saa muuttaa!" sqref="C31:AL31 C33:AL33">
      <formula1>C5+C12+C19</formula1>
      <formula2>C5+C12+C19</formula2>
    </dataValidation>
    <dataValidation type="decimal" showErrorMessage="1" errorTitle="Solussa on kaava" error="Sisältöä ei saa muuttaa!" sqref="C35:AL35">
      <formula1>SUM(C31:C34)</formula1>
      <formula2>SUM(C31:C34)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Y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customWidth="1"/>
    <col min="15" max="15" width="10.28125" style="0" customWidth="1"/>
    <col min="16" max="16" width="8.710937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  <col min="42" max="42" width="12.28125" style="0" customWidth="1"/>
  </cols>
  <sheetData>
    <row r="1" spans="1:42" ht="12.75">
      <c r="A1" s="4" t="s">
        <v>66</v>
      </c>
      <c r="B1" s="5"/>
      <c r="C1" s="11" t="s">
        <v>62</v>
      </c>
      <c r="D1" s="12"/>
      <c r="E1" s="12"/>
      <c r="F1" s="22"/>
      <c r="G1" s="11" t="s">
        <v>63</v>
      </c>
      <c r="H1" s="12"/>
      <c r="I1" s="12"/>
      <c r="J1" s="22"/>
      <c r="K1" s="11" t="s">
        <v>5</v>
      </c>
      <c r="L1" s="12"/>
      <c r="M1" s="12"/>
      <c r="N1" s="22"/>
      <c r="O1" s="11" t="s">
        <v>33</v>
      </c>
      <c r="P1" s="12"/>
      <c r="Q1" s="12"/>
      <c r="R1" s="22"/>
      <c r="S1" s="11" t="s">
        <v>64</v>
      </c>
      <c r="T1" s="12"/>
      <c r="U1" s="12"/>
      <c r="V1" s="22"/>
      <c r="W1" s="11" t="s">
        <v>50</v>
      </c>
      <c r="X1" s="12"/>
      <c r="Y1" s="12"/>
      <c r="Z1" s="22"/>
      <c r="AA1" s="11" t="s">
        <v>65</v>
      </c>
      <c r="AB1" s="12"/>
      <c r="AC1" s="12"/>
      <c r="AD1" s="22"/>
      <c r="AE1" s="11" t="s">
        <v>56</v>
      </c>
      <c r="AF1" s="12"/>
      <c r="AG1" s="12"/>
      <c r="AH1" s="22"/>
      <c r="AI1" s="11" t="s">
        <v>8</v>
      </c>
      <c r="AJ1" s="12"/>
      <c r="AK1" s="12"/>
      <c r="AL1" s="22"/>
      <c r="AM1" s="11" t="s">
        <v>1</v>
      </c>
      <c r="AN1" s="12"/>
      <c r="AO1" s="12"/>
      <c r="AP1" s="22"/>
    </row>
    <row r="2" spans="1:129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</row>
    <row r="3" spans="1:129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</row>
    <row r="4" spans="1:129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19"/>
      <c r="AJ4" s="19"/>
      <c r="AK4" s="19"/>
      <c r="AL4" s="14"/>
      <c r="AM4" s="19"/>
      <c r="AN4" s="19"/>
      <c r="AO4" s="19"/>
      <c r="AP4" s="14"/>
      <c r="AQ4" s="20"/>
      <c r="AR4" s="20"/>
      <c r="AS4" s="20"/>
      <c r="AT4" s="20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</row>
    <row r="5" spans="1:129" ht="12.75" customHeight="1">
      <c r="A5" s="1"/>
      <c r="B5" s="10" t="s">
        <v>15</v>
      </c>
      <c r="C5" s="19">
        <v>5928</v>
      </c>
      <c r="D5" s="19">
        <v>7672.363999999999</v>
      </c>
      <c r="E5" s="19">
        <v>85168.7</v>
      </c>
      <c r="F5" s="14"/>
      <c r="G5" s="19">
        <v>4132</v>
      </c>
      <c r="H5" s="19">
        <v>350</v>
      </c>
      <c r="I5" s="19">
        <v>137132</v>
      </c>
      <c r="J5" s="14"/>
      <c r="K5" s="19">
        <v>1518</v>
      </c>
      <c r="L5" s="19">
        <v>1035</v>
      </c>
      <c r="M5" s="19">
        <v>11128</v>
      </c>
      <c r="N5" s="14"/>
      <c r="O5" s="19">
        <v>0</v>
      </c>
      <c r="P5" s="19">
        <v>0</v>
      </c>
      <c r="Q5" s="19">
        <v>0</v>
      </c>
      <c r="R5" s="14"/>
      <c r="S5" s="19">
        <v>240</v>
      </c>
      <c r="T5" s="19">
        <v>47.7</v>
      </c>
      <c r="U5" s="19">
        <v>5144</v>
      </c>
      <c r="V5" s="14"/>
      <c r="W5" s="19">
        <v>300</v>
      </c>
      <c r="X5" s="19">
        <v>362.72</v>
      </c>
      <c r="Y5" s="19">
        <v>3125.34</v>
      </c>
      <c r="Z5" s="14"/>
      <c r="AA5" s="19">
        <v>319</v>
      </c>
      <c r="AB5" s="19">
        <v>4991</v>
      </c>
      <c r="AC5" s="19">
        <v>28749</v>
      </c>
      <c r="AD5" s="14"/>
      <c r="AE5" s="19">
        <v>72</v>
      </c>
      <c r="AF5" s="19">
        <v>133</v>
      </c>
      <c r="AG5" s="19">
        <v>245</v>
      </c>
      <c r="AH5" s="14"/>
      <c r="AI5" s="19">
        <v>0</v>
      </c>
      <c r="AJ5" s="19">
        <v>0</v>
      </c>
      <c r="AK5" s="19">
        <v>0</v>
      </c>
      <c r="AL5" s="14"/>
      <c r="AM5" s="19">
        <v>12509</v>
      </c>
      <c r="AN5" s="19">
        <v>14591.783999999998</v>
      </c>
      <c r="AO5" s="19">
        <v>270692.04</v>
      </c>
      <c r="AP5" s="14"/>
      <c r="AQ5" s="19"/>
      <c r="AR5" s="19"/>
      <c r="AS5" s="19"/>
      <c r="AT5" s="19"/>
      <c r="AU5" s="19"/>
      <c r="AV5" s="19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</row>
    <row r="6" spans="1:129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0</v>
      </c>
      <c r="H6" s="19">
        <v>0</v>
      </c>
      <c r="I6" s="19">
        <v>0</v>
      </c>
      <c r="J6" s="14"/>
      <c r="K6" s="19">
        <v>0</v>
      </c>
      <c r="L6" s="19">
        <v>0</v>
      </c>
      <c r="M6" s="19">
        <v>0</v>
      </c>
      <c r="N6" s="14"/>
      <c r="O6" s="19">
        <v>0</v>
      </c>
      <c r="P6" s="19">
        <v>0</v>
      </c>
      <c r="Q6" s="19">
        <v>0</v>
      </c>
      <c r="R6" s="14"/>
      <c r="S6" s="19">
        <v>0</v>
      </c>
      <c r="T6" s="19">
        <v>0</v>
      </c>
      <c r="U6" s="19">
        <v>0</v>
      </c>
      <c r="V6" s="14"/>
      <c r="W6" s="19">
        <v>1</v>
      </c>
      <c r="X6" s="19">
        <v>0</v>
      </c>
      <c r="Y6" s="19">
        <v>1249.54</v>
      </c>
      <c r="Z6" s="14"/>
      <c r="AA6" s="19">
        <v>0</v>
      </c>
      <c r="AB6" s="19">
        <v>0</v>
      </c>
      <c r="AC6" s="19">
        <v>0</v>
      </c>
      <c r="AD6" s="14"/>
      <c r="AE6" s="19">
        <v>14</v>
      </c>
      <c r="AF6" s="19">
        <v>55</v>
      </c>
      <c r="AG6" s="19">
        <v>300</v>
      </c>
      <c r="AH6" s="14"/>
      <c r="AI6" s="19">
        <v>0</v>
      </c>
      <c r="AJ6" s="19">
        <v>0</v>
      </c>
      <c r="AK6" s="19">
        <v>0</v>
      </c>
      <c r="AL6" s="14"/>
      <c r="AM6" s="19">
        <v>15</v>
      </c>
      <c r="AN6" s="19">
        <v>55</v>
      </c>
      <c r="AO6" s="19">
        <v>1549.54</v>
      </c>
      <c r="AP6" s="14"/>
      <c r="AQ6" s="19"/>
      <c r="AR6" s="19"/>
      <c r="AS6" s="19"/>
      <c r="AT6" s="19"/>
      <c r="AU6" s="19"/>
      <c r="AV6" s="19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</row>
    <row r="7" spans="1:129" ht="12.75" customHeight="1">
      <c r="A7" s="1"/>
      <c r="B7" s="8" t="s">
        <v>17</v>
      </c>
      <c r="C7" s="19">
        <v>9806</v>
      </c>
      <c r="D7" s="19">
        <v>16306.759000000002</v>
      </c>
      <c r="E7" s="19">
        <v>112724.188</v>
      </c>
      <c r="F7" s="14"/>
      <c r="G7" s="19">
        <v>1630</v>
      </c>
      <c r="H7" s="19">
        <v>269</v>
      </c>
      <c r="I7" s="19">
        <v>54364</v>
      </c>
      <c r="J7" s="14"/>
      <c r="K7" s="19">
        <v>2547</v>
      </c>
      <c r="L7" s="19">
        <v>1742</v>
      </c>
      <c r="M7" s="19">
        <v>4216</v>
      </c>
      <c r="N7" s="14"/>
      <c r="O7" s="19">
        <v>1961</v>
      </c>
      <c r="P7" s="19">
        <v>12250.602</v>
      </c>
      <c r="Q7" s="19">
        <v>22546.016000000003</v>
      </c>
      <c r="R7" s="14"/>
      <c r="S7" s="19">
        <v>2668</v>
      </c>
      <c r="T7" s="19">
        <v>875</v>
      </c>
      <c r="U7" s="19">
        <v>70006.63</v>
      </c>
      <c r="V7" s="14"/>
      <c r="W7" s="19">
        <v>3388</v>
      </c>
      <c r="X7" s="19">
        <v>5159.59</v>
      </c>
      <c r="Y7" s="19">
        <v>23480.023999999998</v>
      </c>
      <c r="Z7" s="14"/>
      <c r="AA7" s="19">
        <v>1271</v>
      </c>
      <c r="AB7" s="19">
        <v>19923</v>
      </c>
      <c r="AC7" s="19">
        <v>5710</v>
      </c>
      <c r="AD7" s="14"/>
      <c r="AE7" s="19">
        <v>126</v>
      </c>
      <c r="AF7" s="19">
        <v>170</v>
      </c>
      <c r="AG7" s="19">
        <v>3648</v>
      </c>
      <c r="AH7" s="14"/>
      <c r="AI7" s="19">
        <v>264</v>
      </c>
      <c r="AJ7" s="19">
        <v>129.016</v>
      </c>
      <c r="AK7" s="19">
        <v>13338.07</v>
      </c>
      <c r="AL7" s="14"/>
      <c r="AM7" s="19">
        <v>23661</v>
      </c>
      <c r="AN7" s="19">
        <v>56824.967000000004</v>
      </c>
      <c r="AO7" s="19">
        <v>310032.928</v>
      </c>
      <c r="AP7" s="14"/>
      <c r="AQ7" s="19"/>
      <c r="AR7" s="19"/>
      <c r="AS7" s="19"/>
      <c r="AT7" s="19"/>
      <c r="AU7" s="19"/>
      <c r="AV7" s="19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</row>
    <row r="8" spans="1:129" ht="12.75" customHeight="1">
      <c r="A8" s="1"/>
      <c r="B8" s="6" t="s">
        <v>18</v>
      </c>
      <c r="C8" s="15">
        <v>2</v>
      </c>
      <c r="D8" s="15">
        <v>0</v>
      </c>
      <c r="E8" s="15">
        <v>67</v>
      </c>
      <c r="F8" s="16"/>
      <c r="G8" s="15">
        <v>3</v>
      </c>
      <c r="H8" s="15">
        <v>0</v>
      </c>
      <c r="I8" s="15">
        <v>80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20</v>
      </c>
      <c r="T8" s="15">
        <v>0</v>
      </c>
      <c r="U8" s="15">
        <v>2119</v>
      </c>
      <c r="V8" s="16"/>
      <c r="W8" s="15">
        <v>2</v>
      </c>
      <c r="X8" s="15">
        <v>0</v>
      </c>
      <c r="Y8" s="15">
        <v>65</v>
      </c>
      <c r="Z8" s="16"/>
      <c r="AA8" s="15">
        <v>0</v>
      </c>
      <c r="AB8" s="15">
        <v>0</v>
      </c>
      <c r="AC8" s="15">
        <v>0</v>
      </c>
      <c r="AD8" s="16"/>
      <c r="AE8" s="15">
        <v>2</v>
      </c>
      <c r="AF8" s="15">
        <v>7</v>
      </c>
      <c r="AG8" s="15">
        <v>70</v>
      </c>
      <c r="AH8" s="16"/>
      <c r="AI8" s="15">
        <v>3</v>
      </c>
      <c r="AJ8" s="15">
        <v>78</v>
      </c>
      <c r="AK8" s="15">
        <v>50</v>
      </c>
      <c r="AL8" s="16"/>
      <c r="AM8" s="15">
        <v>32</v>
      </c>
      <c r="AN8" s="15">
        <v>85</v>
      </c>
      <c r="AO8" s="15">
        <v>2451</v>
      </c>
      <c r="AP8" s="16"/>
      <c r="AQ8" s="19"/>
      <c r="AR8" s="19"/>
      <c r="AS8" s="19"/>
      <c r="AT8" s="19"/>
      <c r="AU8" s="19"/>
      <c r="AV8" s="19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</row>
    <row r="9" spans="1:129" ht="12.75" customHeight="1">
      <c r="A9" s="2"/>
      <c r="B9" s="9" t="s">
        <v>1</v>
      </c>
      <c r="C9" s="19">
        <v>15736</v>
      </c>
      <c r="D9" s="19">
        <v>23979.123</v>
      </c>
      <c r="E9" s="19">
        <v>197959.88799999998</v>
      </c>
      <c r="F9" s="14"/>
      <c r="G9" s="19">
        <v>5765</v>
      </c>
      <c r="H9" s="19">
        <v>619</v>
      </c>
      <c r="I9" s="19">
        <v>191576</v>
      </c>
      <c r="J9" s="14"/>
      <c r="K9" s="19">
        <v>4065</v>
      </c>
      <c r="L9" s="19">
        <v>2777</v>
      </c>
      <c r="M9" s="19">
        <v>15344</v>
      </c>
      <c r="N9" s="14"/>
      <c r="O9" s="19">
        <v>1961</v>
      </c>
      <c r="P9" s="19">
        <v>12250.602</v>
      </c>
      <c r="Q9" s="19">
        <v>22546.016000000003</v>
      </c>
      <c r="R9" s="14"/>
      <c r="S9" s="19">
        <v>2928</v>
      </c>
      <c r="T9" s="19">
        <v>922.7</v>
      </c>
      <c r="U9" s="19">
        <v>77269.63</v>
      </c>
      <c r="V9" s="14"/>
      <c r="W9" s="19">
        <v>3691</v>
      </c>
      <c r="X9" s="19">
        <v>5522.31</v>
      </c>
      <c r="Y9" s="19">
        <v>27919.904</v>
      </c>
      <c r="Z9" s="14"/>
      <c r="AA9" s="19">
        <v>1590</v>
      </c>
      <c r="AB9" s="19">
        <v>24914</v>
      </c>
      <c r="AC9" s="19">
        <v>34459</v>
      </c>
      <c r="AD9" s="14"/>
      <c r="AE9" s="19">
        <v>214</v>
      </c>
      <c r="AF9" s="19">
        <v>365</v>
      </c>
      <c r="AG9" s="19">
        <v>4263</v>
      </c>
      <c r="AH9" s="14"/>
      <c r="AI9" s="19">
        <v>267</v>
      </c>
      <c r="AJ9" s="19">
        <v>207.016</v>
      </c>
      <c r="AK9" s="19">
        <v>13388.07</v>
      </c>
      <c r="AL9" s="14"/>
      <c r="AM9" s="19">
        <v>36217</v>
      </c>
      <c r="AN9" s="19">
        <v>71556.75099999999</v>
      </c>
      <c r="AO9" s="19">
        <v>584725.5079999999</v>
      </c>
      <c r="AP9" s="14"/>
      <c r="AQ9" s="19"/>
      <c r="AR9" s="19"/>
      <c r="AS9" s="19"/>
      <c r="AT9" s="19"/>
      <c r="AU9" s="19"/>
      <c r="AV9" s="19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</row>
    <row r="10" spans="1:129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9"/>
      <c r="AU10" s="19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</row>
    <row r="11" spans="1:129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9"/>
      <c r="AU11" s="19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</row>
    <row r="12" spans="1:129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0</v>
      </c>
      <c r="H12" s="19">
        <v>0</v>
      </c>
      <c r="I12" s="19">
        <v>0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3259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3259</v>
      </c>
      <c r="AP12" s="14"/>
      <c r="AQ12" s="19"/>
      <c r="AR12" s="19"/>
      <c r="AS12" s="19"/>
      <c r="AT12" s="19"/>
      <c r="AU12" s="19"/>
      <c r="AV12" s="19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</row>
    <row r="13" spans="1:129" ht="12.75" customHeight="1">
      <c r="A13" s="1"/>
      <c r="B13" s="10" t="s">
        <v>16</v>
      </c>
      <c r="C13" s="19">
        <v>15</v>
      </c>
      <c r="D13" s="19">
        <v>1738.1</v>
      </c>
      <c r="E13" s="19">
        <v>818.1030000000001</v>
      </c>
      <c r="F13" s="14"/>
      <c r="G13" s="19">
        <v>8</v>
      </c>
      <c r="H13" s="19">
        <v>0</v>
      </c>
      <c r="I13" s="19">
        <v>1660</v>
      </c>
      <c r="J13" s="14"/>
      <c r="K13" s="19">
        <v>0</v>
      </c>
      <c r="L13" s="19">
        <v>0</v>
      </c>
      <c r="M13" s="19">
        <v>0</v>
      </c>
      <c r="N13" s="14"/>
      <c r="O13" s="19">
        <v>0</v>
      </c>
      <c r="P13" s="19">
        <v>0</v>
      </c>
      <c r="Q13" s="19">
        <v>0</v>
      </c>
      <c r="R13" s="14"/>
      <c r="S13" s="19">
        <v>0</v>
      </c>
      <c r="T13" s="19">
        <v>0</v>
      </c>
      <c r="U13" s="19">
        <v>0</v>
      </c>
      <c r="V13" s="14"/>
      <c r="W13" s="19">
        <v>0</v>
      </c>
      <c r="X13" s="19">
        <v>0</v>
      </c>
      <c r="Y13" s="19">
        <v>0</v>
      </c>
      <c r="Z13" s="14"/>
      <c r="AA13" s="19">
        <v>1</v>
      </c>
      <c r="AB13" s="19">
        <v>0</v>
      </c>
      <c r="AC13" s="19">
        <v>200</v>
      </c>
      <c r="AD13" s="14"/>
      <c r="AE13" s="19">
        <v>0</v>
      </c>
      <c r="AF13" s="19">
        <v>0</v>
      </c>
      <c r="AG13" s="19">
        <v>0</v>
      </c>
      <c r="AH13" s="14"/>
      <c r="AI13" s="19">
        <v>0</v>
      </c>
      <c r="AJ13" s="19">
        <v>0</v>
      </c>
      <c r="AK13" s="19">
        <v>0</v>
      </c>
      <c r="AL13" s="14"/>
      <c r="AM13" s="19">
        <v>24</v>
      </c>
      <c r="AN13" s="19">
        <v>1738.1</v>
      </c>
      <c r="AO13" s="19">
        <v>2678.103</v>
      </c>
      <c r="AP13" s="14"/>
      <c r="AQ13" s="19"/>
      <c r="AR13" s="19"/>
      <c r="AS13" s="19"/>
      <c r="AT13" s="19"/>
      <c r="AU13" s="19"/>
      <c r="AV13" s="19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</row>
    <row r="14" spans="1:129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1048</v>
      </c>
      <c r="H14" s="19">
        <v>0</v>
      </c>
      <c r="I14" s="19">
        <v>103736.34671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58</v>
      </c>
      <c r="T14" s="19">
        <v>0</v>
      </c>
      <c r="U14" s="19">
        <v>14081.7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1106</v>
      </c>
      <c r="AN14" s="19">
        <v>0</v>
      </c>
      <c r="AO14" s="19">
        <v>117818.04671</v>
      </c>
      <c r="AP14" s="14"/>
      <c r="AQ14" s="19"/>
      <c r="AR14" s="19"/>
      <c r="AS14" s="19"/>
      <c r="AT14" s="19"/>
      <c r="AU14" s="19"/>
      <c r="AV14" s="19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</row>
    <row r="15" spans="1:129" ht="12.75" customHeight="1">
      <c r="A15" s="1"/>
      <c r="B15" s="8" t="s">
        <v>18</v>
      </c>
      <c r="C15" s="15">
        <v>80</v>
      </c>
      <c r="D15" s="15">
        <v>15847.027999999998</v>
      </c>
      <c r="E15" s="15">
        <v>2816.39877</v>
      </c>
      <c r="F15" s="16"/>
      <c r="G15" s="15">
        <v>0</v>
      </c>
      <c r="H15" s="15">
        <v>0</v>
      </c>
      <c r="I15" s="15">
        <v>0</v>
      </c>
      <c r="J15" s="16"/>
      <c r="K15" s="15">
        <v>0</v>
      </c>
      <c r="L15" s="15">
        <v>0</v>
      </c>
      <c r="M15" s="15">
        <v>0</v>
      </c>
      <c r="N15" s="16"/>
      <c r="O15" s="15">
        <v>0</v>
      </c>
      <c r="P15" s="15">
        <v>0</v>
      </c>
      <c r="Q15" s="15">
        <v>0</v>
      </c>
      <c r="R15" s="16"/>
      <c r="S15" s="15">
        <v>25</v>
      </c>
      <c r="T15" s="15">
        <v>0</v>
      </c>
      <c r="U15" s="15">
        <v>33015.62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105</v>
      </c>
      <c r="AN15" s="15">
        <v>15847.027999999998</v>
      </c>
      <c r="AO15" s="15">
        <v>35832.01877</v>
      </c>
      <c r="AP15" s="16"/>
      <c r="AQ15" s="19"/>
      <c r="AR15" s="19"/>
      <c r="AS15" s="19"/>
      <c r="AT15" s="19"/>
      <c r="AU15" s="19"/>
      <c r="AV15" s="19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</row>
    <row r="16" spans="1:129" ht="12.75" customHeight="1">
      <c r="A16" s="1"/>
      <c r="B16" s="9" t="s">
        <v>1</v>
      </c>
      <c r="C16" s="19">
        <v>95</v>
      </c>
      <c r="D16" s="19">
        <v>17585.127999999997</v>
      </c>
      <c r="E16" s="19">
        <v>3634.50177</v>
      </c>
      <c r="F16" s="14"/>
      <c r="G16" s="19">
        <v>1056</v>
      </c>
      <c r="H16" s="19">
        <v>0</v>
      </c>
      <c r="I16" s="19">
        <v>105396.34671</v>
      </c>
      <c r="J16" s="14"/>
      <c r="K16" s="19">
        <v>0</v>
      </c>
      <c r="L16" s="19">
        <v>0</v>
      </c>
      <c r="M16" s="19">
        <v>0</v>
      </c>
      <c r="N16" s="14"/>
      <c r="O16" s="19">
        <v>0</v>
      </c>
      <c r="P16" s="19">
        <v>0</v>
      </c>
      <c r="Q16" s="19">
        <v>0</v>
      </c>
      <c r="R16" s="14"/>
      <c r="S16" s="19">
        <v>83</v>
      </c>
      <c r="T16" s="19">
        <v>0</v>
      </c>
      <c r="U16" s="19">
        <v>47097.32</v>
      </c>
      <c r="V16" s="14"/>
      <c r="W16" s="19">
        <v>0</v>
      </c>
      <c r="X16" s="19">
        <v>0</v>
      </c>
      <c r="Y16" s="19">
        <v>0</v>
      </c>
      <c r="Z16" s="14"/>
      <c r="AA16" s="19">
        <v>1</v>
      </c>
      <c r="AB16" s="19">
        <v>0</v>
      </c>
      <c r="AC16" s="19">
        <v>3459</v>
      </c>
      <c r="AD16" s="14"/>
      <c r="AE16" s="19">
        <v>0</v>
      </c>
      <c r="AF16" s="19">
        <v>0</v>
      </c>
      <c r="AG16" s="19">
        <v>0</v>
      </c>
      <c r="AH16" s="14"/>
      <c r="AI16" s="19">
        <v>0</v>
      </c>
      <c r="AJ16" s="19">
        <v>0</v>
      </c>
      <c r="AK16" s="19">
        <v>0</v>
      </c>
      <c r="AL16" s="14"/>
      <c r="AM16" s="19">
        <v>1235</v>
      </c>
      <c r="AN16" s="19">
        <v>17585.127999999997</v>
      </c>
      <c r="AO16" s="19">
        <v>159587.16848</v>
      </c>
      <c r="AP16" s="14"/>
      <c r="AQ16" s="19"/>
      <c r="AR16" s="19"/>
      <c r="AS16" s="19"/>
      <c r="AT16" s="19"/>
      <c r="AU16" s="19"/>
      <c r="AV16" s="19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</row>
    <row r="17" spans="1:129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9"/>
      <c r="AU17" s="19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</row>
    <row r="18" spans="1:129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9"/>
      <c r="AU18" s="19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</row>
    <row r="19" spans="1:129" ht="12.75" customHeight="1">
      <c r="A19" s="2"/>
      <c r="B19" s="10" t="s">
        <v>15</v>
      </c>
      <c r="C19" s="19">
        <v>4878</v>
      </c>
      <c r="D19" s="19">
        <v>3407.32</v>
      </c>
      <c r="E19" s="19">
        <v>0</v>
      </c>
      <c r="F19" s="14"/>
      <c r="G19" s="19">
        <v>2560</v>
      </c>
      <c r="H19" s="19">
        <v>4021</v>
      </c>
      <c r="I19" s="19">
        <v>2455</v>
      </c>
      <c r="J19" s="14"/>
      <c r="K19" s="19">
        <v>1184</v>
      </c>
      <c r="L19" s="19">
        <v>1408</v>
      </c>
      <c r="M19" s="19">
        <v>166</v>
      </c>
      <c r="N19" s="14"/>
      <c r="O19" s="19">
        <v>0</v>
      </c>
      <c r="P19" s="19">
        <v>0</v>
      </c>
      <c r="Q19" s="19">
        <v>0</v>
      </c>
      <c r="R19" s="14"/>
      <c r="S19" s="19">
        <v>94</v>
      </c>
      <c r="T19" s="19">
        <v>160.7</v>
      </c>
      <c r="U19" s="19">
        <v>127</v>
      </c>
      <c r="V19" s="14"/>
      <c r="W19" s="19">
        <v>196</v>
      </c>
      <c r="X19" s="19">
        <v>293.15</v>
      </c>
      <c r="Y19" s="19">
        <v>36.85</v>
      </c>
      <c r="Z19" s="14"/>
      <c r="AA19" s="19">
        <v>264</v>
      </c>
      <c r="AB19" s="19">
        <v>115</v>
      </c>
      <c r="AC19" s="19">
        <v>4655</v>
      </c>
      <c r="AD19" s="14"/>
      <c r="AE19" s="19">
        <v>0</v>
      </c>
      <c r="AF19" s="19">
        <v>0</v>
      </c>
      <c r="AG19" s="19">
        <v>0</v>
      </c>
      <c r="AH19" s="14"/>
      <c r="AI19" s="19">
        <v>0</v>
      </c>
      <c r="AJ19" s="19">
        <v>0</v>
      </c>
      <c r="AK19" s="19">
        <v>0</v>
      </c>
      <c r="AL19" s="14"/>
      <c r="AM19" s="19">
        <v>9176</v>
      </c>
      <c r="AN19" s="19">
        <v>9405.17</v>
      </c>
      <c r="AO19" s="19">
        <v>7439.85</v>
      </c>
      <c r="AP19" s="14"/>
      <c r="AQ19" s="19"/>
      <c r="AR19" s="19"/>
      <c r="AS19" s="19"/>
      <c r="AT19" s="19"/>
      <c r="AU19" s="19"/>
      <c r="AV19" s="19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</row>
    <row r="20" spans="1:129" ht="12.75" customHeight="1">
      <c r="A20" s="1"/>
      <c r="B20" s="10" t="s">
        <v>16</v>
      </c>
      <c r="C20" s="19">
        <v>387</v>
      </c>
      <c r="D20" s="19">
        <v>1439.119</v>
      </c>
      <c r="E20" s="19">
        <v>0</v>
      </c>
      <c r="F20" s="14"/>
      <c r="G20" s="19">
        <v>906</v>
      </c>
      <c r="H20" s="19">
        <v>4584</v>
      </c>
      <c r="I20" s="19">
        <v>682</v>
      </c>
      <c r="J20" s="14"/>
      <c r="K20" s="19">
        <v>416</v>
      </c>
      <c r="L20" s="19">
        <v>2040</v>
      </c>
      <c r="M20" s="19">
        <v>160</v>
      </c>
      <c r="N20" s="14"/>
      <c r="O20" s="19">
        <v>0</v>
      </c>
      <c r="P20" s="19">
        <v>0</v>
      </c>
      <c r="Q20" s="19">
        <v>0</v>
      </c>
      <c r="R20" s="14"/>
      <c r="S20" s="19">
        <v>96</v>
      </c>
      <c r="T20" s="19">
        <v>742</v>
      </c>
      <c r="U20" s="19">
        <v>536</v>
      </c>
      <c r="V20" s="14"/>
      <c r="W20" s="19">
        <v>110</v>
      </c>
      <c r="X20" s="19">
        <v>738.09</v>
      </c>
      <c r="Y20" s="19">
        <v>15.94</v>
      </c>
      <c r="Z20" s="14"/>
      <c r="AA20" s="19">
        <v>39.31208053691275</v>
      </c>
      <c r="AB20" s="19">
        <v>66</v>
      </c>
      <c r="AC20" s="19">
        <v>0</v>
      </c>
      <c r="AD20" s="14"/>
      <c r="AE20" s="19">
        <v>0</v>
      </c>
      <c r="AF20" s="19">
        <v>0</v>
      </c>
      <c r="AG20" s="19">
        <v>0</v>
      </c>
      <c r="AH20" s="14"/>
      <c r="AI20" s="19">
        <v>0</v>
      </c>
      <c r="AJ20" s="19">
        <v>0</v>
      </c>
      <c r="AK20" s="19">
        <v>0</v>
      </c>
      <c r="AL20" s="14"/>
      <c r="AM20" s="19">
        <v>1954.3120805369128</v>
      </c>
      <c r="AN20" s="19">
        <v>9609.208999999999</v>
      </c>
      <c r="AO20" s="19">
        <v>1393.94</v>
      </c>
      <c r="AP20" s="14"/>
      <c r="AQ20" s="19"/>
      <c r="AR20" s="19"/>
      <c r="AS20" s="19"/>
      <c r="AT20" s="19"/>
      <c r="AU20" s="19"/>
      <c r="AV20" s="19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</row>
    <row r="21" spans="1:129" ht="12.75" customHeight="1">
      <c r="A21" s="1"/>
      <c r="B21" s="8" t="s">
        <v>17</v>
      </c>
      <c r="C21" s="19">
        <v>12812</v>
      </c>
      <c r="D21" s="19">
        <v>9430.898000000001</v>
      </c>
      <c r="E21" s="19">
        <v>0</v>
      </c>
      <c r="F21" s="14"/>
      <c r="G21" s="19">
        <v>10506</v>
      </c>
      <c r="H21" s="19">
        <v>8509</v>
      </c>
      <c r="I21" s="19">
        <v>2095</v>
      </c>
      <c r="J21" s="14"/>
      <c r="K21" s="19">
        <v>9562</v>
      </c>
      <c r="L21" s="19">
        <v>6627</v>
      </c>
      <c r="M21" s="19">
        <v>491</v>
      </c>
      <c r="N21" s="14"/>
      <c r="O21" s="19">
        <v>8378</v>
      </c>
      <c r="P21" s="19">
        <v>26586</v>
      </c>
      <c r="Q21" s="19">
        <v>1798.08</v>
      </c>
      <c r="R21" s="14"/>
      <c r="S21" s="19">
        <v>4911</v>
      </c>
      <c r="T21" s="19">
        <v>4797</v>
      </c>
      <c r="U21" s="19">
        <v>1035</v>
      </c>
      <c r="V21" s="14"/>
      <c r="W21" s="19">
        <v>2868</v>
      </c>
      <c r="X21" s="19">
        <v>2223.0110000000004</v>
      </c>
      <c r="Y21" s="19">
        <v>15.55</v>
      </c>
      <c r="Z21" s="14"/>
      <c r="AA21" s="19">
        <v>3004</v>
      </c>
      <c r="AB21" s="19">
        <v>1309</v>
      </c>
      <c r="AC21" s="19">
        <v>6841</v>
      </c>
      <c r="AD21" s="14"/>
      <c r="AE21" s="19">
        <v>368</v>
      </c>
      <c r="AF21" s="19">
        <v>2198</v>
      </c>
      <c r="AG21" s="19">
        <v>0</v>
      </c>
      <c r="AH21" s="14"/>
      <c r="AI21" s="19">
        <v>543</v>
      </c>
      <c r="AJ21" s="19">
        <v>507.528</v>
      </c>
      <c r="AK21" s="19">
        <v>77.77100000000002</v>
      </c>
      <c r="AL21" s="14"/>
      <c r="AM21" s="19">
        <v>52952</v>
      </c>
      <c r="AN21" s="19">
        <v>62187.437</v>
      </c>
      <c r="AO21" s="19">
        <v>12353.401000000002</v>
      </c>
      <c r="AP21" s="14"/>
      <c r="AQ21" s="19"/>
      <c r="AR21" s="19"/>
      <c r="AS21" s="19"/>
      <c r="AT21" s="19"/>
      <c r="AU21" s="19"/>
      <c r="AV21" s="19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</row>
    <row r="22" spans="1:129" ht="12.75" customHeight="1">
      <c r="A22" s="1"/>
      <c r="B22" s="9" t="s">
        <v>18</v>
      </c>
      <c r="C22" s="15">
        <v>1628</v>
      </c>
      <c r="D22" s="15">
        <v>6399.329</v>
      </c>
      <c r="E22" s="15">
        <v>42.5</v>
      </c>
      <c r="F22" s="16"/>
      <c r="G22" s="15">
        <v>1572</v>
      </c>
      <c r="H22" s="15">
        <v>4558</v>
      </c>
      <c r="I22" s="15">
        <v>285</v>
      </c>
      <c r="J22" s="16"/>
      <c r="K22" s="15">
        <v>780</v>
      </c>
      <c r="L22" s="15">
        <v>2144</v>
      </c>
      <c r="M22" s="15">
        <v>161</v>
      </c>
      <c r="N22" s="16"/>
      <c r="O22" s="15">
        <v>3258</v>
      </c>
      <c r="P22" s="15">
        <v>15376.822</v>
      </c>
      <c r="Q22" s="15">
        <v>3030.956</v>
      </c>
      <c r="R22" s="16"/>
      <c r="S22" s="15">
        <v>1985</v>
      </c>
      <c r="T22" s="15">
        <v>9321</v>
      </c>
      <c r="U22" s="15">
        <v>4934.2</v>
      </c>
      <c r="V22" s="16"/>
      <c r="W22" s="15">
        <v>192</v>
      </c>
      <c r="X22" s="15">
        <v>632.88</v>
      </c>
      <c r="Y22" s="15">
        <v>0</v>
      </c>
      <c r="Z22" s="16"/>
      <c r="AA22" s="15">
        <v>315.68791946308727</v>
      </c>
      <c r="AB22" s="15">
        <v>530</v>
      </c>
      <c r="AC22" s="15">
        <v>0</v>
      </c>
      <c r="AD22" s="16"/>
      <c r="AE22" s="15">
        <v>492</v>
      </c>
      <c r="AF22" s="15">
        <v>1855</v>
      </c>
      <c r="AG22" s="15">
        <v>0</v>
      </c>
      <c r="AH22" s="16"/>
      <c r="AI22" s="15">
        <v>188</v>
      </c>
      <c r="AJ22" s="15">
        <v>549.657</v>
      </c>
      <c r="AK22" s="15">
        <v>859.523</v>
      </c>
      <c r="AL22" s="16"/>
      <c r="AM22" s="15">
        <v>10410.687919463087</v>
      </c>
      <c r="AN22" s="15">
        <v>41366.687999999995</v>
      </c>
      <c r="AO22" s="15">
        <v>9313.178999999998</v>
      </c>
      <c r="AP22" s="16"/>
      <c r="AQ22" s="19"/>
      <c r="AR22" s="19"/>
      <c r="AS22" s="19"/>
      <c r="AT22" s="19"/>
      <c r="AU22" s="19"/>
      <c r="AV22" s="19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</row>
    <row r="23" spans="1:129" ht="12.75" customHeight="1">
      <c r="A23" s="1"/>
      <c r="B23" s="9" t="s">
        <v>1</v>
      </c>
      <c r="C23" s="19">
        <v>19705</v>
      </c>
      <c r="D23" s="19">
        <v>20676.666</v>
      </c>
      <c r="E23" s="19">
        <v>42.5</v>
      </c>
      <c r="F23" s="14"/>
      <c r="G23" s="19">
        <v>15544</v>
      </c>
      <c r="H23" s="19">
        <v>21672</v>
      </c>
      <c r="I23" s="19">
        <v>5517</v>
      </c>
      <c r="J23" s="14"/>
      <c r="K23" s="19">
        <v>11942</v>
      </c>
      <c r="L23" s="19">
        <v>12219</v>
      </c>
      <c r="M23" s="19">
        <v>978</v>
      </c>
      <c r="N23" s="14"/>
      <c r="O23" s="19">
        <v>11636</v>
      </c>
      <c r="P23" s="19">
        <v>41962.822</v>
      </c>
      <c r="Q23" s="19">
        <v>4829.036</v>
      </c>
      <c r="R23" s="14"/>
      <c r="S23" s="19">
        <v>7086</v>
      </c>
      <c r="T23" s="19">
        <v>15020.7</v>
      </c>
      <c r="U23" s="19">
        <v>6632.2</v>
      </c>
      <c r="V23" s="14"/>
      <c r="W23" s="19">
        <v>3366</v>
      </c>
      <c r="X23" s="19">
        <v>3887.1310000000003</v>
      </c>
      <c r="Y23" s="19">
        <v>68.34</v>
      </c>
      <c r="Z23" s="14"/>
      <c r="AA23" s="19">
        <v>3623</v>
      </c>
      <c r="AB23" s="19">
        <v>2020</v>
      </c>
      <c r="AC23" s="19">
        <v>11496</v>
      </c>
      <c r="AD23" s="14"/>
      <c r="AE23" s="19">
        <v>860</v>
      </c>
      <c r="AF23" s="19">
        <v>4053</v>
      </c>
      <c r="AG23" s="19">
        <v>0</v>
      </c>
      <c r="AH23" s="14"/>
      <c r="AI23" s="19">
        <v>731</v>
      </c>
      <c r="AJ23" s="19">
        <v>1057.185</v>
      </c>
      <c r="AK23" s="19">
        <v>937.2940000000001</v>
      </c>
      <c r="AL23" s="14"/>
      <c r="AM23" s="19">
        <v>74493</v>
      </c>
      <c r="AN23" s="19">
        <v>122568.50399999999</v>
      </c>
      <c r="AO23" s="19">
        <v>30500.37</v>
      </c>
      <c r="AP23" s="14"/>
      <c r="AQ23" s="19"/>
      <c r="AR23" s="19"/>
      <c r="AS23" s="19"/>
      <c r="AT23" s="19"/>
      <c r="AU23" s="19"/>
      <c r="AV23" s="19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</row>
    <row r="24" spans="1:129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9"/>
      <c r="AU24" s="19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</row>
    <row r="25" spans="1:129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21"/>
      <c r="AJ25" s="21"/>
      <c r="AK25" s="21"/>
      <c r="AL25" s="23"/>
      <c r="AM25" s="21"/>
      <c r="AN25" s="21"/>
      <c r="AO25" s="21"/>
      <c r="AP25" s="23"/>
      <c r="AQ25" s="19"/>
      <c r="AR25" s="19"/>
      <c r="AS25" s="19"/>
      <c r="AT25" s="19"/>
      <c r="AU25" s="19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</row>
    <row r="26" spans="1:129" ht="12.75" customHeight="1">
      <c r="A26" s="10"/>
      <c r="B26" s="10" t="s">
        <v>16</v>
      </c>
      <c r="C26" s="19">
        <v>59</v>
      </c>
      <c r="D26" s="19">
        <v>5419.777</v>
      </c>
      <c r="E26" s="21">
        <v>93611.17599999999</v>
      </c>
      <c r="F26" s="23">
        <v>56207.636999999995</v>
      </c>
      <c r="G26" s="21">
        <v>67</v>
      </c>
      <c r="H26" s="21">
        <v>1250</v>
      </c>
      <c r="I26" s="21">
        <v>2</v>
      </c>
      <c r="J26" s="23">
        <v>0</v>
      </c>
      <c r="K26" s="21">
        <v>52</v>
      </c>
      <c r="L26" s="21">
        <v>1449</v>
      </c>
      <c r="M26" s="21">
        <v>8023</v>
      </c>
      <c r="N26" s="23">
        <v>6581</v>
      </c>
      <c r="O26" s="21">
        <v>0</v>
      </c>
      <c r="P26" s="21">
        <v>0</v>
      </c>
      <c r="Q26" s="19">
        <v>0</v>
      </c>
      <c r="R26" s="23">
        <v>0</v>
      </c>
      <c r="S26" s="19">
        <v>54</v>
      </c>
      <c r="T26" s="19">
        <v>4655</v>
      </c>
      <c r="U26" s="19">
        <v>52671</v>
      </c>
      <c r="V26" s="23">
        <v>52210</v>
      </c>
      <c r="W26" s="19">
        <v>15</v>
      </c>
      <c r="X26" s="19">
        <v>490.75372000000004</v>
      </c>
      <c r="Y26" s="19">
        <v>188.82678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19">
        <v>3</v>
      </c>
      <c r="AF26" s="19">
        <v>51</v>
      </c>
      <c r="AG26" s="19">
        <v>0</v>
      </c>
      <c r="AH26" s="23">
        <v>0</v>
      </c>
      <c r="AI26" s="21">
        <v>0</v>
      </c>
      <c r="AJ26" s="21">
        <v>0</v>
      </c>
      <c r="AK26" s="21">
        <v>0</v>
      </c>
      <c r="AL26" s="23">
        <v>0</v>
      </c>
      <c r="AM26" s="21">
        <v>250</v>
      </c>
      <c r="AN26" s="21">
        <v>13315.53072</v>
      </c>
      <c r="AO26" s="21">
        <v>154496.00277999998</v>
      </c>
      <c r="AP26" s="23">
        <v>114998.63699999999</v>
      </c>
      <c r="AQ26" s="19"/>
      <c r="AR26" s="19"/>
      <c r="AS26" s="19"/>
      <c r="AT26" s="19"/>
      <c r="AU26" s="19"/>
      <c r="AV26" s="19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</row>
    <row r="27" spans="1:129" ht="12.75" customHeight="1">
      <c r="A27" s="10"/>
      <c r="B27" s="10" t="s">
        <v>18</v>
      </c>
      <c r="C27" s="15">
        <v>94</v>
      </c>
      <c r="D27" s="15">
        <v>1779.97</v>
      </c>
      <c r="E27" s="15">
        <v>1.266</v>
      </c>
      <c r="F27" s="16">
        <v>0</v>
      </c>
      <c r="G27" s="15">
        <v>114</v>
      </c>
      <c r="H27" s="15">
        <v>788</v>
      </c>
      <c r="I27" s="15">
        <v>35</v>
      </c>
      <c r="J27" s="16">
        <v>0</v>
      </c>
      <c r="K27" s="15">
        <v>21</v>
      </c>
      <c r="L27" s="15">
        <v>539</v>
      </c>
      <c r="M27" s="15">
        <v>0</v>
      </c>
      <c r="N27" s="16">
        <v>0</v>
      </c>
      <c r="O27" s="15">
        <v>0</v>
      </c>
      <c r="P27" s="15">
        <v>0</v>
      </c>
      <c r="Q27" s="15">
        <v>0</v>
      </c>
      <c r="R27" s="16">
        <v>0</v>
      </c>
      <c r="S27" s="15">
        <v>345</v>
      </c>
      <c r="T27" s="15">
        <v>12145</v>
      </c>
      <c r="U27" s="15">
        <v>1572</v>
      </c>
      <c r="V27" s="16">
        <v>0</v>
      </c>
      <c r="W27" s="15">
        <v>19</v>
      </c>
      <c r="X27" s="15">
        <v>352.05463</v>
      </c>
      <c r="Y27" s="15">
        <v>0</v>
      </c>
      <c r="Z27" s="16">
        <v>0</v>
      </c>
      <c r="AA27" s="15">
        <v>0</v>
      </c>
      <c r="AB27" s="15">
        <v>0</v>
      </c>
      <c r="AC27" s="15">
        <v>0</v>
      </c>
      <c r="AD27" s="16">
        <v>0</v>
      </c>
      <c r="AE27" s="15">
        <v>49</v>
      </c>
      <c r="AF27" s="15">
        <v>3797</v>
      </c>
      <c r="AG27" s="15">
        <v>0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642</v>
      </c>
      <c r="AN27" s="15">
        <v>19401.02463</v>
      </c>
      <c r="AO27" s="15">
        <v>1608.266</v>
      </c>
      <c r="AP27" s="16">
        <v>0</v>
      </c>
      <c r="AQ27" s="19"/>
      <c r="AR27" s="19"/>
      <c r="AS27" s="19"/>
      <c r="AT27" s="19"/>
      <c r="AU27" s="19"/>
      <c r="AV27" s="19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</row>
    <row r="28" spans="1:129" ht="12.75" customHeight="1">
      <c r="A28" s="10"/>
      <c r="B28" s="10" t="s">
        <v>1</v>
      </c>
      <c r="C28" s="19">
        <v>153</v>
      </c>
      <c r="D28" s="19">
        <v>7199.747</v>
      </c>
      <c r="E28" s="19">
        <v>93612.442</v>
      </c>
      <c r="F28" s="14">
        <v>56207.636999999995</v>
      </c>
      <c r="G28" s="19">
        <v>181</v>
      </c>
      <c r="H28" s="19">
        <v>2038</v>
      </c>
      <c r="I28" s="19">
        <v>37</v>
      </c>
      <c r="J28" s="14">
        <v>0</v>
      </c>
      <c r="K28" s="19">
        <v>73</v>
      </c>
      <c r="L28" s="19">
        <v>1988</v>
      </c>
      <c r="M28" s="19">
        <v>8023</v>
      </c>
      <c r="N28" s="14">
        <v>6581</v>
      </c>
      <c r="O28" s="19">
        <v>0</v>
      </c>
      <c r="P28" s="19">
        <v>0</v>
      </c>
      <c r="Q28" s="19">
        <v>0</v>
      </c>
      <c r="R28" s="14">
        <v>0</v>
      </c>
      <c r="S28" s="19">
        <v>399</v>
      </c>
      <c r="T28" s="19">
        <v>16800</v>
      </c>
      <c r="U28" s="19">
        <v>54243</v>
      </c>
      <c r="V28" s="14">
        <v>52210</v>
      </c>
      <c r="W28" s="19">
        <v>34</v>
      </c>
      <c r="X28" s="19">
        <v>842.80835</v>
      </c>
      <c r="Y28" s="19">
        <v>188.82678</v>
      </c>
      <c r="Z28" s="14">
        <v>0</v>
      </c>
      <c r="AA28" s="19">
        <v>0</v>
      </c>
      <c r="AB28" s="19">
        <v>0</v>
      </c>
      <c r="AC28" s="19">
        <v>0</v>
      </c>
      <c r="AD28" s="14">
        <v>0</v>
      </c>
      <c r="AE28" s="19">
        <v>52</v>
      </c>
      <c r="AF28" s="19">
        <v>3848</v>
      </c>
      <c r="AG28" s="19">
        <v>0</v>
      </c>
      <c r="AH28" s="14">
        <v>0</v>
      </c>
      <c r="AI28" s="19">
        <v>0</v>
      </c>
      <c r="AJ28" s="19">
        <v>0</v>
      </c>
      <c r="AK28" s="19">
        <v>0</v>
      </c>
      <c r="AL28" s="14">
        <v>0</v>
      </c>
      <c r="AM28" s="19">
        <v>892</v>
      </c>
      <c r="AN28" s="19">
        <v>32716.55535</v>
      </c>
      <c r="AO28" s="19">
        <v>156104.26877999998</v>
      </c>
      <c r="AP28" s="14">
        <v>114998.63699999999</v>
      </c>
      <c r="AQ28" s="19"/>
      <c r="AR28" s="19"/>
      <c r="AS28" s="19"/>
      <c r="AT28" s="19"/>
      <c r="AU28" s="19"/>
      <c r="AV28" s="19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</row>
    <row r="29" spans="1:129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1"/>
      <c r="AJ29" s="21"/>
      <c r="AK29" s="21"/>
      <c r="AL29" s="23"/>
      <c r="AM29" s="21"/>
      <c r="AN29" s="21"/>
      <c r="AO29" s="21"/>
      <c r="AP29" s="23"/>
      <c r="AQ29" s="19"/>
      <c r="AR29" s="19"/>
      <c r="AS29" s="19"/>
      <c r="AT29" s="19"/>
      <c r="AU29" s="19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</row>
    <row r="30" spans="1:129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1"/>
      <c r="AJ30" s="21"/>
      <c r="AK30" s="21"/>
      <c r="AL30" s="23"/>
      <c r="AM30" s="21"/>
      <c r="AN30" s="21"/>
      <c r="AO30" s="21"/>
      <c r="AP30" s="23"/>
      <c r="AQ30" s="19"/>
      <c r="AR30" s="19"/>
      <c r="AS30" s="19"/>
      <c r="AT30" s="19"/>
      <c r="AU30" s="19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</row>
    <row r="31" spans="1:129" ht="12.75" customHeight="1">
      <c r="A31" s="10"/>
      <c r="B31" s="10" t="s">
        <v>15</v>
      </c>
      <c r="C31" s="19">
        <v>10806</v>
      </c>
      <c r="D31" s="19">
        <v>11079.684</v>
      </c>
      <c r="E31" s="19">
        <v>85168.7</v>
      </c>
      <c r="F31" s="14"/>
      <c r="G31" s="19">
        <v>6692</v>
      </c>
      <c r="H31" s="19">
        <v>4371</v>
      </c>
      <c r="I31" s="19">
        <v>139587</v>
      </c>
      <c r="J31" s="14"/>
      <c r="K31" s="19">
        <v>2702</v>
      </c>
      <c r="L31" s="19">
        <v>2443</v>
      </c>
      <c r="M31" s="19">
        <v>11294</v>
      </c>
      <c r="N31" s="14"/>
      <c r="O31" s="19">
        <v>0</v>
      </c>
      <c r="P31" s="19">
        <v>0</v>
      </c>
      <c r="Q31" s="19">
        <v>0</v>
      </c>
      <c r="R31" s="14"/>
      <c r="S31" s="19">
        <v>334</v>
      </c>
      <c r="T31" s="19">
        <v>208.4</v>
      </c>
      <c r="U31" s="19">
        <v>5271</v>
      </c>
      <c r="V31" s="14"/>
      <c r="W31" s="19">
        <v>496</v>
      </c>
      <c r="X31" s="19">
        <v>655.87</v>
      </c>
      <c r="Y31" s="19">
        <v>3162.19</v>
      </c>
      <c r="Z31" s="14"/>
      <c r="AA31" s="19">
        <v>583</v>
      </c>
      <c r="AB31" s="19">
        <v>5106</v>
      </c>
      <c r="AC31" s="19">
        <v>36663</v>
      </c>
      <c r="AD31" s="14"/>
      <c r="AE31" s="19">
        <v>72</v>
      </c>
      <c r="AF31" s="19">
        <v>133</v>
      </c>
      <c r="AG31" s="19">
        <v>245</v>
      </c>
      <c r="AH31" s="14"/>
      <c r="AI31" s="19">
        <v>0</v>
      </c>
      <c r="AJ31" s="19">
        <v>0</v>
      </c>
      <c r="AK31" s="19">
        <v>0</v>
      </c>
      <c r="AL31" s="14"/>
      <c r="AM31" s="19">
        <v>21685</v>
      </c>
      <c r="AN31" s="19">
        <v>23996.953999999998</v>
      </c>
      <c r="AO31" s="19">
        <v>281390.89</v>
      </c>
      <c r="AP31" s="14"/>
      <c r="AQ31" s="19"/>
      <c r="AR31" s="19"/>
      <c r="AS31" s="19"/>
      <c r="AT31" s="19"/>
      <c r="AU31" s="19"/>
      <c r="AV31" s="19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</row>
    <row r="32" spans="1:129" ht="12.75" customHeight="1">
      <c r="A32" s="10"/>
      <c r="B32" s="10" t="s">
        <v>16</v>
      </c>
      <c r="C32" s="19">
        <v>461</v>
      </c>
      <c r="D32" s="19">
        <v>8596.996</v>
      </c>
      <c r="E32" s="19">
        <v>94429.279</v>
      </c>
      <c r="F32" s="14"/>
      <c r="G32" s="19">
        <v>981</v>
      </c>
      <c r="H32" s="19">
        <v>5834</v>
      </c>
      <c r="I32" s="19">
        <v>2344</v>
      </c>
      <c r="J32" s="14"/>
      <c r="K32" s="19">
        <v>468</v>
      </c>
      <c r="L32" s="19">
        <v>3489</v>
      </c>
      <c r="M32" s="19">
        <v>8183</v>
      </c>
      <c r="N32" s="14"/>
      <c r="O32" s="19">
        <v>0</v>
      </c>
      <c r="P32" s="19">
        <v>0</v>
      </c>
      <c r="Q32" s="19">
        <v>0</v>
      </c>
      <c r="R32" s="14"/>
      <c r="S32" s="19">
        <v>150</v>
      </c>
      <c r="T32" s="19">
        <v>5397</v>
      </c>
      <c r="U32" s="19">
        <v>53207</v>
      </c>
      <c r="V32" s="14"/>
      <c r="W32" s="19">
        <v>126</v>
      </c>
      <c r="X32" s="19">
        <v>1228.8437199999998</v>
      </c>
      <c r="Y32" s="19">
        <v>1454.3067800000001</v>
      </c>
      <c r="Z32" s="14"/>
      <c r="AA32" s="19">
        <v>40.31208053691275</v>
      </c>
      <c r="AB32" s="19">
        <v>66</v>
      </c>
      <c r="AC32" s="19">
        <v>200</v>
      </c>
      <c r="AD32" s="14"/>
      <c r="AE32" s="19">
        <v>17</v>
      </c>
      <c r="AF32" s="19">
        <v>106</v>
      </c>
      <c r="AG32" s="19">
        <v>300</v>
      </c>
      <c r="AH32" s="14"/>
      <c r="AI32" s="19">
        <v>0</v>
      </c>
      <c r="AJ32" s="19">
        <v>0</v>
      </c>
      <c r="AK32" s="19">
        <v>0</v>
      </c>
      <c r="AL32" s="14"/>
      <c r="AM32" s="19">
        <v>2243.3120805369126</v>
      </c>
      <c r="AN32" s="19">
        <v>24717.83972</v>
      </c>
      <c r="AO32" s="19">
        <v>160117.58578</v>
      </c>
      <c r="AP32" s="14"/>
      <c r="AQ32" s="19"/>
      <c r="AR32" s="19"/>
      <c r="AS32" s="19"/>
      <c r="AT32" s="19"/>
      <c r="AU32" s="19"/>
      <c r="AV32" s="19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</row>
    <row r="33" spans="1:129" ht="12.75" customHeight="1">
      <c r="A33" s="10"/>
      <c r="B33" s="10" t="s">
        <v>17</v>
      </c>
      <c r="C33" s="19">
        <v>22618</v>
      </c>
      <c r="D33" s="19">
        <v>25737.657000000003</v>
      </c>
      <c r="E33" s="19">
        <v>112724.188</v>
      </c>
      <c r="F33" s="14"/>
      <c r="G33" s="19">
        <v>13184</v>
      </c>
      <c r="H33" s="19">
        <v>8778</v>
      </c>
      <c r="I33" s="19">
        <v>160195.34671</v>
      </c>
      <c r="J33" s="14"/>
      <c r="K33" s="19">
        <v>12109</v>
      </c>
      <c r="L33" s="19">
        <v>8369</v>
      </c>
      <c r="M33" s="19">
        <v>4707</v>
      </c>
      <c r="N33" s="14"/>
      <c r="O33" s="19">
        <v>10339</v>
      </c>
      <c r="P33" s="19">
        <v>38836.602</v>
      </c>
      <c r="Q33" s="19">
        <v>24344.096000000005</v>
      </c>
      <c r="R33" s="14"/>
      <c r="S33" s="19">
        <v>7637</v>
      </c>
      <c r="T33" s="19">
        <v>5672</v>
      </c>
      <c r="U33" s="19">
        <v>85123.33</v>
      </c>
      <c r="V33" s="14"/>
      <c r="W33" s="19">
        <v>6256</v>
      </c>
      <c r="X33" s="19">
        <v>7382.601000000001</v>
      </c>
      <c r="Y33" s="19">
        <v>23495.573999999997</v>
      </c>
      <c r="Z33" s="14"/>
      <c r="AA33" s="19">
        <v>4275</v>
      </c>
      <c r="AB33" s="19">
        <v>21232</v>
      </c>
      <c r="AC33" s="19">
        <v>12551</v>
      </c>
      <c r="AD33" s="14"/>
      <c r="AE33" s="19">
        <v>494</v>
      </c>
      <c r="AF33" s="19">
        <v>2368</v>
      </c>
      <c r="AG33" s="19">
        <v>3648</v>
      </c>
      <c r="AH33" s="14"/>
      <c r="AI33" s="19">
        <v>807</v>
      </c>
      <c r="AJ33" s="19">
        <v>636.544</v>
      </c>
      <c r="AK33" s="19">
        <v>13415.841</v>
      </c>
      <c r="AL33" s="14"/>
      <c r="AM33" s="19">
        <v>77719</v>
      </c>
      <c r="AN33" s="19">
        <v>119012.404</v>
      </c>
      <c r="AO33" s="19">
        <v>440204.3757100001</v>
      </c>
      <c r="AP33" s="14"/>
      <c r="AQ33" s="19"/>
      <c r="AR33" s="19"/>
      <c r="AS33" s="19"/>
      <c r="AT33" s="19"/>
      <c r="AU33" s="19"/>
      <c r="AV33" s="19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</row>
    <row r="34" spans="1:129" ht="12.75" customHeight="1">
      <c r="A34" s="10"/>
      <c r="B34" s="10" t="s">
        <v>18</v>
      </c>
      <c r="C34" s="15">
        <v>1804</v>
      </c>
      <c r="D34" s="15">
        <v>24026.326999999997</v>
      </c>
      <c r="E34" s="15">
        <v>2927.16477</v>
      </c>
      <c r="F34" s="16"/>
      <c r="G34" s="15">
        <v>1689</v>
      </c>
      <c r="H34" s="15">
        <v>5346</v>
      </c>
      <c r="I34" s="15">
        <v>400</v>
      </c>
      <c r="J34" s="16"/>
      <c r="K34" s="15">
        <v>801</v>
      </c>
      <c r="L34" s="15">
        <v>2683</v>
      </c>
      <c r="M34" s="15">
        <v>161</v>
      </c>
      <c r="N34" s="16"/>
      <c r="O34" s="15">
        <v>3258</v>
      </c>
      <c r="P34" s="15">
        <v>15376.822</v>
      </c>
      <c r="Q34" s="15">
        <v>3030.956</v>
      </c>
      <c r="R34" s="16"/>
      <c r="S34" s="15">
        <v>2375</v>
      </c>
      <c r="T34" s="15">
        <v>21466</v>
      </c>
      <c r="U34" s="15">
        <v>41640.82</v>
      </c>
      <c r="V34" s="16"/>
      <c r="W34" s="15">
        <v>213</v>
      </c>
      <c r="X34" s="15">
        <v>984.93463</v>
      </c>
      <c r="Y34" s="15">
        <v>65</v>
      </c>
      <c r="Z34" s="16"/>
      <c r="AA34" s="15">
        <v>315.68791946308727</v>
      </c>
      <c r="AB34" s="15">
        <v>530</v>
      </c>
      <c r="AC34" s="15">
        <v>0</v>
      </c>
      <c r="AD34" s="16"/>
      <c r="AE34" s="15">
        <v>543</v>
      </c>
      <c r="AF34" s="15">
        <v>5659</v>
      </c>
      <c r="AG34" s="15">
        <v>70</v>
      </c>
      <c r="AH34" s="16"/>
      <c r="AI34" s="15">
        <v>191</v>
      </c>
      <c r="AJ34" s="15">
        <v>627.657</v>
      </c>
      <c r="AK34" s="15">
        <v>909.523</v>
      </c>
      <c r="AL34" s="16"/>
      <c r="AM34" s="15">
        <v>11189.687919463087</v>
      </c>
      <c r="AN34" s="15">
        <v>76699.74063000001</v>
      </c>
      <c r="AO34" s="15">
        <v>49204.46377</v>
      </c>
      <c r="AP34" s="16"/>
      <c r="AQ34" s="19"/>
      <c r="AR34" s="19"/>
      <c r="AS34" s="19"/>
      <c r="AT34" s="19"/>
      <c r="AU34" s="19"/>
      <c r="AV34" s="19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</row>
    <row r="35" spans="1:129" ht="12.75" customHeight="1">
      <c r="A35" s="10"/>
      <c r="B35" s="10" t="s">
        <v>1</v>
      </c>
      <c r="C35" s="19">
        <v>35689</v>
      </c>
      <c r="D35" s="19">
        <v>69440.66399999999</v>
      </c>
      <c r="E35" s="19">
        <v>295249.33177</v>
      </c>
      <c r="F35" s="14"/>
      <c r="G35" s="19">
        <v>22546</v>
      </c>
      <c r="H35" s="19">
        <v>24329</v>
      </c>
      <c r="I35" s="19">
        <v>302526.34671</v>
      </c>
      <c r="J35" s="14"/>
      <c r="K35" s="19">
        <v>16080</v>
      </c>
      <c r="L35" s="19">
        <v>16984</v>
      </c>
      <c r="M35" s="19">
        <v>24345</v>
      </c>
      <c r="N35" s="14"/>
      <c r="O35" s="19">
        <v>13597</v>
      </c>
      <c r="P35" s="19">
        <v>54213.424</v>
      </c>
      <c r="Q35" s="19">
        <v>27375.052000000003</v>
      </c>
      <c r="R35" s="14"/>
      <c r="S35" s="19">
        <v>10496</v>
      </c>
      <c r="T35" s="19">
        <v>32743.4</v>
      </c>
      <c r="U35" s="19">
        <v>185242.15</v>
      </c>
      <c r="V35" s="14"/>
      <c r="W35" s="19">
        <v>7091</v>
      </c>
      <c r="X35" s="19">
        <v>10252.24935</v>
      </c>
      <c r="Y35" s="19">
        <v>28177.07078</v>
      </c>
      <c r="Z35" s="14"/>
      <c r="AA35" s="19">
        <v>5214</v>
      </c>
      <c r="AB35" s="19">
        <v>26934</v>
      </c>
      <c r="AC35" s="19">
        <v>49414</v>
      </c>
      <c r="AD35" s="14"/>
      <c r="AE35" s="19">
        <v>1126</v>
      </c>
      <c r="AF35" s="19">
        <v>8266</v>
      </c>
      <c r="AG35" s="19">
        <v>4263</v>
      </c>
      <c r="AH35" s="14"/>
      <c r="AI35" s="19">
        <v>998</v>
      </c>
      <c r="AJ35" s="19">
        <v>1264.201</v>
      </c>
      <c r="AK35" s="19">
        <v>14325.364</v>
      </c>
      <c r="AL35" s="14"/>
      <c r="AM35" s="19">
        <v>112837</v>
      </c>
      <c r="AN35" s="19">
        <v>244426.93834999998</v>
      </c>
      <c r="AO35" s="19">
        <v>930917.31526</v>
      </c>
      <c r="AP35" s="14"/>
      <c r="AQ35" s="19"/>
      <c r="AR35" s="19"/>
      <c r="AS35" s="19"/>
      <c r="AT35" s="19"/>
      <c r="AU35" s="19"/>
      <c r="AV35" s="19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</row>
    <row r="36" spans="1:129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1"/>
      <c r="AJ36" s="21"/>
      <c r="AK36" s="21"/>
      <c r="AL36" s="21"/>
      <c r="AM36" s="25"/>
      <c r="AN36" s="25"/>
      <c r="AO36" s="25"/>
      <c r="AP36" s="25"/>
      <c r="AQ36" s="25"/>
      <c r="AR36" s="25"/>
      <c r="AS36" s="25"/>
      <c r="AT36" s="25"/>
      <c r="AU36" s="25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</row>
    <row r="37" spans="1:129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</row>
    <row r="38" spans="1:129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</row>
    <row r="39" spans="1:129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</row>
    <row r="40" spans="1:129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</row>
    <row r="41" spans="1:129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</row>
    <row r="42" spans="1:129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</row>
    <row r="43" spans="1:129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</row>
    <row r="44" spans="1:129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</row>
    <row r="45" spans="1:129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</row>
    <row r="46" spans="1:129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</row>
    <row r="47" spans="1:129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</row>
    <row r="48" spans="1:129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</row>
    <row r="49" spans="1:129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</row>
    <row r="50" spans="1:129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</row>
    <row r="51" spans="1:129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</row>
    <row r="52" spans="1:129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</row>
    <row r="53" spans="1:129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</row>
    <row r="54" spans="1:129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</row>
    <row r="55" spans="1:129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</row>
    <row r="56" spans="1:129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</row>
    <row r="57" spans="1:129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</row>
    <row r="58" spans="1:129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</row>
    <row r="59" spans="1:129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</row>
    <row r="60" spans="2:129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</row>
    <row r="61" spans="2:45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</row>
    <row r="62" spans="2:45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</row>
    <row r="63" spans="2:45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2:45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</row>
    <row r="65" spans="2:45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</row>
    <row r="66" spans="2:45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</row>
    <row r="67" spans="2:45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</row>
    <row r="68" spans="2:45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</sheetData>
  <sheetProtection/>
  <dataValidations count="4">
    <dataValidation type="decimal" showErrorMessage="1" errorTitle="Solussa on kaava" error="Sisältöä ei saa muuttaa!" sqref="C35:AL35">
      <formula1>SUM(C31:C34)</formula1>
      <formula2>SUM(C31:C34)</formula2>
    </dataValidation>
    <dataValidation type="decimal" showErrorMessage="1" errorTitle="Solussa on kaava" error="Sisältöä ei saa muuttaa!" sqref="C31:AL31 C33:AL33">
      <formula1>C5+C12+C19</formula1>
      <formula2>C5+C12+C19</formula2>
    </dataValidation>
    <dataValidation type="decimal" showErrorMessage="1" errorTitle="Solussa on kaava" error="Sisältöä ei saa muuttaa!" sqref="C34:AL34">
      <formula1>C8+C15+C22+C27</formula1>
      <formula2>C8+C15+C22+C27</formula2>
    </dataValidation>
    <dataValidation type="decimal" showErrorMessage="1" errorTitle="Solussa on kaava" error="Sisältöä ei saa muuttaa!" sqref="C32:AL32">
      <formula1>C6+C13+C20+C26</formula1>
      <formula2>C6+C13+C20+C26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Y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customWidth="1"/>
    <col min="15" max="15" width="10.28125" style="0" customWidth="1"/>
    <col min="16" max="16" width="8.710937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  <col min="42" max="42" width="12.28125" style="0" customWidth="1"/>
    <col min="46" max="46" width="12.8515625" style="0" customWidth="1"/>
  </cols>
  <sheetData>
    <row r="1" spans="1:46" ht="12.75">
      <c r="A1" s="4" t="s">
        <v>67</v>
      </c>
      <c r="B1" s="5"/>
      <c r="C1" s="11" t="s">
        <v>62</v>
      </c>
      <c r="D1" s="12"/>
      <c r="E1" s="12"/>
      <c r="F1" s="22"/>
      <c r="G1" s="11" t="s">
        <v>63</v>
      </c>
      <c r="H1" s="12"/>
      <c r="I1" s="12"/>
      <c r="J1" s="22"/>
      <c r="K1" s="11" t="s">
        <v>5</v>
      </c>
      <c r="L1" s="12"/>
      <c r="M1" s="12"/>
      <c r="N1" s="22"/>
      <c r="O1" s="11" t="s">
        <v>64</v>
      </c>
      <c r="P1" s="12"/>
      <c r="Q1" s="12"/>
      <c r="R1" s="22"/>
      <c r="S1" s="11" t="s">
        <v>33</v>
      </c>
      <c r="T1" s="12"/>
      <c r="U1" s="12"/>
      <c r="V1" s="22"/>
      <c r="W1" s="11" t="s">
        <v>65</v>
      </c>
      <c r="X1" s="12"/>
      <c r="Y1" s="12"/>
      <c r="Z1" s="22"/>
      <c r="AA1" s="11" t="s">
        <v>50</v>
      </c>
      <c r="AB1" s="12"/>
      <c r="AC1" s="12"/>
      <c r="AD1" s="22"/>
      <c r="AE1" s="11" t="s">
        <v>56</v>
      </c>
      <c r="AF1" s="12"/>
      <c r="AG1" s="12"/>
      <c r="AH1" s="22"/>
      <c r="AI1" s="11" t="s">
        <v>8</v>
      </c>
      <c r="AJ1" s="12"/>
      <c r="AK1" s="12"/>
      <c r="AL1" s="22"/>
      <c r="AM1" s="11" t="s">
        <v>68</v>
      </c>
      <c r="AN1" s="12"/>
      <c r="AO1" s="12"/>
      <c r="AP1" s="22"/>
      <c r="AQ1" s="11" t="s">
        <v>1</v>
      </c>
      <c r="AR1" s="12"/>
      <c r="AS1" s="12"/>
      <c r="AT1" s="22"/>
    </row>
    <row r="2" spans="1:129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</row>
    <row r="3" spans="1:129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</row>
    <row r="4" spans="1:129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19"/>
      <c r="AJ4" s="19"/>
      <c r="AK4" s="19"/>
      <c r="AL4" s="14"/>
      <c r="AM4" s="19"/>
      <c r="AN4" s="19"/>
      <c r="AO4" s="19"/>
      <c r="AP4" s="14"/>
      <c r="AQ4" s="19"/>
      <c r="AR4" s="19"/>
      <c r="AS4" s="19"/>
      <c r="AT4" s="14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</row>
    <row r="5" spans="1:129" ht="12.75" customHeight="1">
      <c r="A5" s="1"/>
      <c r="B5" s="10" t="s">
        <v>15</v>
      </c>
      <c r="C5" s="19">
        <v>1964</v>
      </c>
      <c r="D5" s="19">
        <v>3720.6530399999992</v>
      </c>
      <c r="E5" s="19">
        <v>24701.95178</v>
      </c>
      <c r="F5" s="14"/>
      <c r="G5" s="19">
        <v>1030</v>
      </c>
      <c r="H5" s="19">
        <v>61</v>
      </c>
      <c r="I5" s="19">
        <v>35723</v>
      </c>
      <c r="J5" s="14"/>
      <c r="K5" s="19">
        <v>1622</v>
      </c>
      <c r="L5" s="19">
        <v>917.956</v>
      </c>
      <c r="M5" s="19">
        <v>10134.702</v>
      </c>
      <c r="N5" s="14"/>
      <c r="O5" s="19">
        <v>484</v>
      </c>
      <c r="P5" s="19">
        <v>71.8</v>
      </c>
      <c r="Q5" s="19">
        <v>6003.6</v>
      </c>
      <c r="R5" s="14"/>
      <c r="S5" s="19">
        <v>0</v>
      </c>
      <c r="T5" s="19">
        <v>0</v>
      </c>
      <c r="U5" s="19">
        <v>0</v>
      </c>
      <c r="V5" s="14"/>
      <c r="W5" s="19">
        <v>516</v>
      </c>
      <c r="X5" s="19">
        <v>9030</v>
      </c>
      <c r="Y5" s="19">
        <v>0</v>
      </c>
      <c r="Z5" s="14"/>
      <c r="AA5" s="19">
        <v>91</v>
      </c>
      <c r="AB5" s="19">
        <v>65.485</v>
      </c>
      <c r="AC5" s="19">
        <v>1028.47</v>
      </c>
      <c r="AD5" s="14"/>
      <c r="AE5" s="19">
        <v>72</v>
      </c>
      <c r="AF5" s="19">
        <v>151</v>
      </c>
      <c r="AG5" s="19">
        <v>2307</v>
      </c>
      <c r="AH5" s="14"/>
      <c r="AI5" s="19">
        <v>0</v>
      </c>
      <c r="AJ5" s="19">
        <v>0</v>
      </c>
      <c r="AK5" s="19">
        <v>0</v>
      </c>
      <c r="AL5" s="14"/>
      <c r="AM5" s="19">
        <v>21</v>
      </c>
      <c r="AN5" s="19">
        <v>4.665</v>
      </c>
      <c r="AO5" s="19">
        <v>36.75</v>
      </c>
      <c r="AP5" s="14"/>
      <c r="AQ5" s="19">
        <v>5800</v>
      </c>
      <c r="AR5" s="19">
        <v>14022.559040000002</v>
      </c>
      <c r="AS5" s="19">
        <v>79935.47378000001</v>
      </c>
      <c r="AT5" s="14"/>
      <c r="AU5" s="19"/>
      <c r="AV5" s="19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</row>
    <row r="6" spans="1:129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0</v>
      </c>
      <c r="H6" s="19">
        <v>0</v>
      </c>
      <c r="I6" s="19">
        <v>0</v>
      </c>
      <c r="J6" s="14"/>
      <c r="K6" s="19">
        <v>1</v>
      </c>
      <c r="L6" s="19">
        <v>0</v>
      </c>
      <c r="M6" s="19">
        <v>107.382</v>
      </c>
      <c r="N6" s="14"/>
      <c r="O6" s="19">
        <v>0</v>
      </c>
      <c r="P6" s="19">
        <v>0</v>
      </c>
      <c r="Q6" s="19">
        <v>0</v>
      </c>
      <c r="R6" s="14"/>
      <c r="S6" s="19">
        <v>0</v>
      </c>
      <c r="T6" s="19">
        <v>0</v>
      </c>
      <c r="U6" s="19">
        <v>0</v>
      </c>
      <c r="V6" s="14"/>
      <c r="W6" s="19">
        <v>0</v>
      </c>
      <c r="X6" s="19">
        <v>0</v>
      </c>
      <c r="Y6" s="19">
        <v>0</v>
      </c>
      <c r="Z6" s="14"/>
      <c r="AA6" s="19">
        <v>2</v>
      </c>
      <c r="AB6" s="19">
        <v>0</v>
      </c>
      <c r="AC6" s="19">
        <v>5.02</v>
      </c>
      <c r="AD6" s="14"/>
      <c r="AE6" s="19">
        <v>7</v>
      </c>
      <c r="AF6" s="19">
        <v>0</v>
      </c>
      <c r="AG6" s="19">
        <v>598</v>
      </c>
      <c r="AH6" s="14"/>
      <c r="AI6" s="19">
        <v>0</v>
      </c>
      <c r="AJ6" s="19">
        <v>0</v>
      </c>
      <c r="AK6" s="19">
        <v>0</v>
      </c>
      <c r="AL6" s="14"/>
      <c r="AM6" s="19">
        <v>0</v>
      </c>
      <c r="AN6" s="19">
        <v>0</v>
      </c>
      <c r="AO6" s="19">
        <v>0</v>
      </c>
      <c r="AP6" s="14"/>
      <c r="AQ6" s="19">
        <v>10</v>
      </c>
      <c r="AR6" s="19">
        <v>0</v>
      </c>
      <c r="AS6" s="19">
        <v>710.402</v>
      </c>
      <c r="AT6" s="14"/>
      <c r="AU6" s="19"/>
      <c r="AV6" s="19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</row>
    <row r="7" spans="1:129" ht="12.75" customHeight="1">
      <c r="A7" s="1"/>
      <c r="B7" s="8" t="s">
        <v>17</v>
      </c>
      <c r="C7" s="19">
        <v>12379</v>
      </c>
      <c r="D7" s="19">
        <v>23512.806259999998</v>
      </c>
      <c r="E7" s="19">
        <v>133961.81699999998</v>
      </c>
      <c r="F7" s="14"/>
      <c r="G7" s="19">
        <v>2578</v>
      </c>
      <c r="H7" s="19">
        <v>186</v>
      </c>
      <c r="I7" s="19">
        <v>85658</v>
      </c>
      <c r="J7" s="14"/>
      <c r="K7" s="19">
        <v>2124</v>
      </c>
      <c r="L7" s="19">
        <v>1263.426</v>
      </c>
      <c r="M7" s="19">
        <v>30005.027</v>
      </c>
      <c r="N7" s="14"/>
      <c r="O7" s="19">
        <v>3962</v>
      </c>
      <c r="P7" s="19">
        <v>1382.3999999999999</v>
      </c>
      <c r="Q7" s="19">
        <v>85291.49</v>
      </c>
      <c r="R7" s="14"/>
      <c r="S7" s="19">
        <v>2972</v>
      </c>
      <c r="T7" s="19">
        <v>7544.950118437559</v>
      </c>
      <c r="U7" s="19">
        <v>42057.92688</v>
      </c>
      <c r="V7" s="14"/>
      <c r="W7" s="19">
        <v>1212</v>
      </c>
      <c r="X7" s="19">
        <v>21911</v>
      </c>
      <c r="Y7" s="19">
        <v>0</v>
      </c>
      <c r="Z7" s="14"/>
      <c r="AA7" s="19">
        <v>1760</v>
      </c>
      <c r="AB7" s="19">
        <v>3303.17</v>
      </c>
      <c r="AC7" s="19">
        <v>14549.560000000001</v>
      </c>
      <c r="AD7" s="14"/>
      <c r="AE7" s="19">
        <v>123</v>
      </c>
      <c r="AF7" s="19">
        <v>1021</v>
      </c>
      <c r="AG7" s="19">
        <v>8004</v>
      </c>
      <c r="AH7" s="14"/>
      <c r="AI7" s="19">
        <v>356</v>
      </c>
      <c r="AJ7" s="19">
        <v>163.28</v>
      </c>
      <c r="AK7" s="19">
        <v>11062.947</v>
      </c>
      <c r="AL7" s="14"/>
      <c r="AM7" s="19">
        <v>23</v>
      </c>
      <c r="AN7" s="19">
        <v>11.899999999999999</v>
      </c>
      <c r="AO7" s="19">
        <v>8.25</v>
      </c>
      <c r="AP7" s="14"/>
      <c r="AQ7" s="19">
        <v>27489</v>
      </c>
      <c r="AR7" s="19">
        <v>60299.93237843756</v>
      </c>
      <c r="AS7" s="19">
        <v>410599.01787999994</v>
      </c>
      <c r="AT7" s="14"/>
      <c r="AU7" s="19"/>
      <c r="AV7" s="19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</row>
    <row r="8" spans="1:129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1</v>
      </c>
      <c r="H8" s="15">
        <v>1</v>
      </c>
      <c r="I8" s="15">
        <v>0</v>
      </c>
      <c r="J8" s="16"/>
      <c r="K8" s="15">
        <v>0</v>
      </c>
      <c r="L8" s="15">
        <v>0</v>
      </c>
      <c r="M8" s="15">
        <v>0</v>
      </c>
      <c r="N8" s="16"/>
      <c r="O8" s="15">
        <v>5</v>
      </c>
      <c r="P8" s="15">
        <v>0</v>
      </c>
      <c r="Q8" s="15">
        <v>560</v>
      </c>
      <c r="R8" s="16"/>
      <c r="S8" s="15">
        <v>0</v>
      </c>
      <c r="T8" s="15">
        <v>0</v>
      </c>
      <c r="U8" s="15">
        <v>0</v>
      </c>
      <c r="V8" s="16"/>
      <c r="W8" s="15">
        <v>0</v>
      </c>
      <c r="X8" s="15">
        <v>0</v>
      </c>
      <c r="Y8" s="15">
        <v>0</v>
      </c>
      <c r="Z8" s="16"/>
      <c r="AA8" s="15">
        <v>2</v>
      </c>
      <c r="AB8" s="15">
        <v>37.6</v>
      </c>
      <c r="AC8" s="15">
        <v>0</v>
      </c>
      <c r="AD8" s="16"/>
      <c r="AE8" s="15">
        <v>0</v>
      </c>
      <c r="AF8" s="15">
        <v>0</v>
      </c>
      <c r="AG8" s="15">
        <v>0</v>
      </c>
      <c r="AH8" s="16"/>
      <c r="AI8" s="15">
        <v>3</v>
      </c>
      <c r="AJ8" s="15">
        <v>0</v>
      </c>
      <c r="AK8" s="15">
        <v>288.573</v>
      </c>
      <c r="AL8" s="16"/>
      <c r="AM8" s="15">
        <v>0</v>
      </c>
      <c r="AN8" s="15">
        <v>0</v>
      </c>
      <c r="AO8" s="15">
        <v>0</v>
      </c>
      <c r="AP8" s="16"/>
      <c r="AQ8" s="15">
        <v>11</v>
      </c>
      <c r="AR8" s="15">
        <v>38.6</v>
      </c>
      <c r="AS8" s="15">
        <v>848.573</v>
      </c>
      <c r="AT8" s="16"/>
      <c r="AU8" s="19"/>
      <c r="AV8" s="19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</row>
    <row r="9" spans="1:129" ht="12.75" customHeight="1">
      <c r="A9" s="2"/>
      <c r="B9" s="9" t="s">
        <v>1</v>
      </c>
      <c r="C9" s="19">
        <v>14343</v>
      </c>
      <c r="D9" s="19">
        <v>27233.459299999995</v>
      </c>
      <c r="E9" s="19">
        <v>158663.76877999998</v>
      </c>
      <c r="F9" s="14"/>
      <c r="G9" s="19">
        <v>3609</v>
      </c>
      <c r="H9" s="19">
        <v>248</v>
      </c>
      <c r="I9" s="19">
        <v>121381</v>
      </c>
      <c r="J9" s="14"/>
      <c r="K9" s="19">
        <v>3747</v>
      </c>
      <c r="L9" s="19">
        <v>2181.382</v>
      </c>
      <c r="M9" s="19">
        <v>40247.111</v>
      </c>
      <c r="N9" s="14"/>
      <c r="O9" s="19">
        <v>4451</v>
      </c>
      <c r="P9" s="19">
        <v>1454.1999999999998</v>
      </c>
      <c r="Q9" s="19">
        <v>91855.09000000001</v>
      </c>
      <c r="R9" s="14"/>
      <c r="S9" s="19">
        <v>2972</v>
      </c>
      <c r="T9" s="19">
        <v>7544.950118437559</v>
      </c>
      <c r="U9" s="19">
        <v>42057.92688</v>
      </c>
      <c r="V9" s="14"/>
      <c r="W9" s="19">
        <v>1728</v>
      </c>
      <c r="X9" s="19">
        <v>30941</v>
      </c>
      <c r="Y9" s="19">
        <v>0</v>
      </c>
      <c r="Z9" s="14"/>
      <c r="AA9" s="19">
        <v>1855</v>
      </c>
      <c r="AB9" s="19">
        <v>3406.255</v>
      </c>
      <c r="AC9" s="19">
        <v>15583.050000000001</v>
      </c>
      <c r="AD9" s="14"/>
      <c r="AE9" s="19">
        <v>202</v>
      </c>
      <c r="AF9" s="19">
        <v>1172</v>
      </c>
      <c r="AG9" s="19">
        <v>10909</v>
      </c>
      <c r="AH9" s="14"/>
      <c r="AI9" s="19">
        <v>359</v>
      </c>
      <c r="AJ9" s="19">
        <v>163.28</v>
      </c>
      <c r="AK9" s="19">
        <v>11351.52</v>
      </c>
      <c r="AL9" s="14"/>
      <c r="AM9" s="19">
        <v>44</v>
      </c>
      <c r="AN9" s="19">
        <v>16.564999999999998</v>
      </c>
      <c r="AO9" s="19">
        <v>45</v>
      </c>
      <c r="AP9" s="14"/>
      <c r="AQ9" s="19">
        <v>33310</v>
      </c>
      <c r="AR9" s="19">
        <v>74361.09141843756</v>
      </c>
      <c r="AS9" s="19">
        <v>492093.46666</v>
      </c>
      <c r="AT9" s="14"/>
      <c r="AU9" s="19"/>
      <c r="AV9" s="19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</row>
    <row r="10" spans="1:129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</row>
    <row r="11" spans="1:129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</row>
    <row r="12" spans="1:129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61</v>
      </c>
      <c r="H12" s="19">
        <v>0</v>
      </c>
      <c r="I12" s="19">
        <v>7183.73611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11</v>
      </c>
      <c r="AF12" s="19">
        <v>0</v>
      </c>
      <c r="AG12" s="19">
        <v>1194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v>72</v>
      </c>
      <c r="AR12" s="19">
        <v>0</v>
      </c>
      <c r="AS12" s="19">
        <v>8377.73611</v>
      </c>
      <c r="AT12" s="14"/>
      <c r="AU12" s="19"/>
      <c r="AV12" s="19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</row>
    <row r="13" spans="1:129" ht="12.75" customHeight="1">
      <c r="A13" s="1"/>
      <c r="B13" s="10" t="s">
        <v>16</v>
      </c>
      <c r="C13" s="19">
        <v>12</v>
      </c>
      <c r="D13" s="19">
        <v>0</v>
      </c>
      <c r="E13" s="19">
        <v>59639.01939</v>
      </c>
      <c r="F13" s="14"/>
      <c r="G13" s="19">
        <v>0</v>
      </c>
      <c r="H13" s="19">
        <v>0</v>
      </c>
      <c r="I13" s="19">
        <v>0</v>
      </c>
      <c r="J13" s="14"/>
      <c r="K13" s="19">
        <v>0</v>
      </c>
      <c r="L13" s="19">
        <v>0</v>
      </c>
      <c r="M13" s="19">
        <v>0</v>
      </c>
      <c r="N13" s="14"/>
      <c r="O13" s="19">
        <v>1</v>
      </c>
      <c r="P13" s="19">
        <v>0</v>
      </c>
      <c r="Q13" s="19">
        <v>20000</v>
      </c>
      <c r="R13" s="14"/>
      <c r="S13" s="19">
        <v>0</v>
      </c>
      <c r="T13" s="19">
        <v>0</v>
      </c>
      <c r="U13" s="19">
        <v>0</v>
      </c>
      <c r="V13" s="14"/>
      <c r="W13" s="19">
        <v>14</v>
      </c>
      <c r="X13" s="19">
        <v>0</v>
      </c>
      <c r="Y13" s="19">
        <v>1860</v>
      </c>
      <c r="Z13" s="14"/>
      <c r="AA13" s="19">
        <v>0</v>
      </c>
      <c r="AB13" s="19">
        <v>0</v>
      </c>
      <c r="AC13" s="19">
        <v>0</v>
      </c>
      <c r="AD13" s="14"/>
      <c r="AE13" s="19">
        <v>0</v>
      </c>
      <c r="AF13" s="19">
        <v>0</v>
      </c>
      <c r="AG13" s="19">
        <v>0</v>
      </c>
      <c r="AH13" s="14"/>
      <c r="AI13" s="19">
        <v>0</v>
      </c>
      <c r="AJ13" s="19">
        <v>0</v>
      </c>
      <c r="AK13" s="19">
        <v>0</v>
      </c>
      <c r="AL13" s="14"/>
      <c r="AM13" s="19">
        <v>0</v>
      </c>
      <c r="AN13" s="19">
        <v>0</v>
      </c>
      <c r="AO13" s="19">
        <v>0</v>
      </c>
      <c r="AP13" s="14"/>
      <c r="AQ13" s="19">
        <v>27</v>
      </c>
      <c r="AR13" s="19">
        <v>0</v>
      </c>
      <c r="AS13" s="19">
        <v>81499.01939</v>
      </c>
      <c r="AT13" s="14"/>
      <c r="AU13" s="19"/>
      <c r="AV13" s="19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</row>
    <row r="14" spans="1:129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3767</v>
      </c>
      <c r="H14" s="19">
        <v>0</v>
      </c>
      <c r="I14" s="19">
        <v>298538.84748</v>
      </c>
      <c r="J14" s="14"/>
      <c r="K14" s="19">
        <v>0</v>
      </c>
      <c r="L14" s="19">
        <v>0</v>
      </c>
      <c r="M14" s="19">
        <v>0</v>
      </c>
      <c r="N14" s="14"/>
      <c r="O14" s="19">
        <v>453</v>
      </c>
      <c r="P14" s="19">
        <v>0</v>
      </c>
      <c r="Q14" s="19">
        <v>107238.85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2</v>
      </c>
      <c r="AB14" s="19">
        <v>0</v>
      </c>
      <c r="AC14" s="19">
        <v>200</v>
      </c>
      <c r="AD14" s="14"/>
      <c r="AE14" s="19">
        <v>31</v>
      </c>
      <c r="AF14" s="19">
        <v>0</v>
      </c>
      <c r="AG14" s="19">
        <v>8450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v>4253</v>
      </c>
      <c r="AR14" s="19">
        <v>0</v>
      </c>
      <c r="AS14" s="19">
        <v>414427.69748</v>
      </c>
      <c r="AT14" s="14"/>
      <c r="AU14" s="19"/>
      <c r="AV14" s="19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</row>
    <row r="15" spans="1:129" ht="12.75" customHeight="1">
      <c r="A15" s="1"/>
      <c r="B15" s="8" t="s">
        <v>18</v>
      </c>
      <c r="C15" s="15">
        <v>72</v>
      </c>
      <c r="D15" s="15">
        <v>650</v>
      </c>
      <c r="E15" s="15">
        <v>8203.45268</v>
      </c>
      <c r="F15" s="16"/>
      <c r="G15" s="15">
        <v>184</v>
      </c>
      <c r="H15" s="15">
        <v>0</v>
      </c>
      <c r="I15" s="15">
        <v>29825.93561</v>
      </c>
      <c r="J15" s="16"/>
      <c r="K15" s="15">
        <v>0</v>
      </c>
      <c r="L15" s="15">
        <v>0</v>
      </c>
      <c r="M15" s="15">
        <v>0</v>
      </c>
      <c r="N15" s="16"/>
      <c r="O15" s="15">
        <v>210</v>
      </c>
      <c r="P15" s="15">
        <v>0</v>
      </c>
      <c r="Q15" s="15">
        <v>171062.1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3</v>
      </c>
      <c r="AF15" s="15">
        <v>0</v>
      </c>
      <c r="AG15" s="15">
        <v>1250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v>469</v>
      </c>
      <c r="AR15" s="15">
        <v>650</v>
      </c>
      <c r="AS15" s="15">
        <v>210341.48829</v>
      </c>
      <c r="AT15" s="16"/>
      <c r="AU15" s="19"/>
      <c r="AV15" s="19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</row>
    <row r="16" spans="1:129" ht="12.75" customHeight="1">
      <c r="A16" s="1"/>
      <c r="B16" s="9" t="s">
        <v>1</v>
      </c>
      <c r="C16" s="19">
        <v>84</v>
      </c>
      <c r="D16" s="19">
        <v>650</v>
      </c>
      <c r="E16" s="19">
        <v>67842.47207</v>
      </c>
      <c r="F16" s="14"/>
      <c r="G16" s="19">
        <v>4012</v>
      </c>
      <c r="H16" s="19">
        <v>0</v>
      </c>
      <c r="I16" s="19">
        <v>335548.5192</v>
      </c>
      <c r="J16" s="14"/>
      <c r="K16" s="19">
        <v>0</v>
      </c>
      <c r="L16" s="19">
        <v>0</v>
      </c>
      <c r="M16" s="19">
        <v>0</v>
      </c>
      <c r="N16" s="14"/>
      <c r="O16" s="19">
        <v>664</v>
      </c>
      <c r="P16" s="19">
        <v>0</v>
      </c>
      <c r="Q16" s="19">
        <v>298300.95</v>
      </c>
      <c r="R16" s="14"/>
      <c r="S16" s="19">
        <v>0</v>
      </c>
      <c r="T16" s="19">
        <v>0</v>
      </c>
      <c r="U16" s="19">
        <v>0</v>
      </c>
      <c r="V16" s="14"/>
      <c r="W16" s="19">
        <v>14</v>
      </c>
      <c r="X16" s="19">
        <v>0</v>
      </c>
      <c r="Y16" s="19">
        <v>1860</v>
      </c>
      <c r="Z16" s="14"/>
      <c r="AA16" s="19">
        <v>2</v>
      </c>
      <c r="AB16" s="19">
        <v>0</v>
      </c>
      <c r="AC16" s="19">
        <v>200</v>
      </c>
      <c r="AD16" s="14"/>
      <c r="AE16" s="19">
        <v>45</v>
      </c>
      <c r="AF16" s="19">
        <v>0</v>
      </c>
      <c r="AG16" s="19">
        <v>10894</v>
      </c>
      <c r="AH16" s="14"/>
      <c r="AI16" s="19">
        <v>0</v>
      </c>
      <c r="AJ16" s="19">
        <v>0</v>
      </c>
      <c r="AK16" s="19">
        <v>0</v>
      </c>
      <c r="AL16" s="14"/>
      <c r="AM16" s="19">
        <v>0</v>
      </c>
      <c r="AN16" s="19">
        <v>0</v>
      </c>
      <c r="AO16" s="19">
        <v>0</v>
      </c>
      <c r="AP16" s="14"/>
      <c r="AQ16" s="19">
        <v>4821</v>
      </c>
      <c r="AR16" s="19">
        <v>650</v>
      </c>
      <c r="AS16" s="19">
        <v>714645.9412700001</v>
      </c>
      <c r="AT16" s="14"/>
      <c r="AU16" s="19"/>
      <c r="AV16" s="19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</row>
    <row r="17" spans="1:129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</row>
    <row r="18" spans="1:129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</row>
    <row r="19" spans="1:129" ht="12.75" customHeight="1">
      <c r="A19" s="2"/>
      <c r="B19" s="10" t="s">
        <v>15</v>
      </c>
      <c r="C19" s="19">
        <v>2070</v>
      </c>
      <c r="D19" s="19">
        <v>2583.303</v>
      </c>
      <c r="E19" s="19">
        <v>0</v>
      </c>
      <c r="F19" s="14"/>
      <c r="G19" s="19">
        <v>817</v>
      </c>
      <c r="H19" s="19">
        <v>1116</v>
      </c>
      <c r="I19" s="19">
        <v>399</v>
      </c>
      <c r="J19" s="14"/>
      <c r="K19" s="19">
        <v>1894</v>
      </c>
      <c r="L19" s="19">
        <v>1483.71</v>
      </c>
      <c r="M19" s="19">
        <v>174.061</v>
      </c>
      <c r="N19" s="14"/>
      <c r="O19" s="19">
        <v>51</v>
      </c>
      <c r="P19" s="19">
        <v>62.79999999999998</v>
      </c>
      <c r="Q19" s="19">
        <v>32</v>
      </c>
      <c r="R19" s="14"/>
      <c r="S19" s="19">
        <v>0</v>
      </c>
      <c r="T19" s="19">
        <v>0</v>
      </c>
      <c r="U19" s="19">
        <v>0</v>
      </c>
      <c r="V19" s="14"/>
      <c r="W19" s="19">
        <v>62</v>
      </c>
      <c r="X19" s="19">
        <v>60</v>
      </c>
      <c r="Y19" s="19">
        <v>0</v>
      </c>
      <c r="Z19" s="14"/>
      <c r="AA19" s="19">
        <v>61</v>
      </c>
      <c r="AB19" s="19">
        <v>124.11000000000001</v>
      </c>
      <c r="AC19" s="19">
        <v>1.48</v>
      </c>
      <c r="AD19" s="14"/>
      <c r="AE19" s="19">
        <v>0</v>
      </c>
      <c r="AF19" s="19">
        <v>0</v>
      </c>
      <c r="AG19" s="19">
        <v>0</v>
      </c>
      <c r="AH19" s="14"/>
      <c r="AI19" s="19">
        <v>0</v>
      </c>
      <c r="AJ19" s="19">
        <v>0</v>
      </c>
      <c r="AK19" s="19">
        <v>0</v>
      </c>
      <c r="AL19" s="14"/>
      <c r="AM19" s="19">
        <v>13</v>
      </c>
      <c r="AN19" s="19">
        <v>42.46</v>
      </c>
      <c r="AO19" s="19">
        <v>0</v>
      </c>
      <c r="AP19" s="14"/>
      <c r="AQ19" s="19">
        <v>4968</v>
      </c>
      <c r="AR19" s="19">
        <v>5472.383</v>
      </c>
      <c r="AS19" s="19">
        <v>606.541</v>
      </c>
      <c r="AT19" s="14"/>
      <c r="AU19" s="19"/>
      <c r="AV19" s="19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</row>
    <row r="20" spans="1:129" ht="12.75" customHeight="1">
      <c r="A20" s="1"/>
      <c r="B20" s="10" t="s">
        <v>16</v>
      </c>
      <c r="C20" s="19">
        <v>221</v>
      </c>
      <c r="D20" s="19">
        <v>1005.761</v>
      </c>
      <c r="E20" s="19">
        <v>8.5</v>
      </c>
      <c r="F20" s="14"/>
      <c r="G20" s="19">
        <v>354</v>
      </c>
      <c r="H20" s="19">
        <v>1567</v>
      </c>
      <c r="I20" s="19">
        <v>114</v>
      </c>
      <c r="J20" s="14"/>
      <c r="K20" s="19">
        <v>359</v>
      </c>
      <c r="L20" s="19">
        <v>1570.803</v>
      </c>
      <c r="M20" s="19">
        <v>73.423</v>
      </c>
      <c r="N20" s="14"/>
      <c r="O20" s="19">
        <v>73</v>
      </c>
      <c r="P20" s="19">
        <v>851.6</v>
      </c>
      <c r="Q20" s="19">
        <v>247</v>
      </c>
      <c r="R20" s="14"/>
      <c r="S20" s="19">
        <v>0</v>
      </c>
      <c r="T20" s="19">
        <v>0</v>
      </c>
      <c r="U20" s="19">
        <v>0</v>
      </c>
      <c r="V20" s="14"/>
      <c r="W20" s="19">
        <v>20</v>
      </c>
      <c r="X20" s="19">
        <v>63</v>
      </c>
      <c r="Y20" s="19">
        <v>0</v>
      </c>
      <c r="Z20" s="14"/>
      <c r="AA20" s="19">
        <v>44</v>
      </c>
      <c r="AB20" s="19">
        <v>533.5</v>
      </c>
      <c r="AC20" s="19">
        <v>8.5</v>
      </c>
      <c r="AD20" s="14"/>
      <c r="AE20" s="19">
        <v>0</v>
      </c>
      <c r="AF20" s="19">
        <v>0</v>
      </c>
      <c r="AG20" s="19">
        <v>0</v>
      </c>
      <c r="AH20" s="14"/>
      <c r="AI20" s="19">
        <v>0</v>
      </c>
      <c r="AJ20" s="19">
        <v>0</v>
      </c>
      <c r="AK20" s="19">
        <v>0</v>
      </c>
      <c r="AL20" s="14"/>
      <c r="AM20" s="19">
        <v>9</v>
      </c>
      <c r="AN20" s="19">
        <v>26.779999999999998</v>
      </c>
      <c r="AO20" s="19">
        <v>0</v>
      </c>
      <c r="AP20" s="14"/>
      <c r="AQ20" s="19">
        <v>1080</v>
      </c>
      <c r="AR20" s="19">
        <v>5618.444</v>
      </c>
      <c r="AS20" s="19">
        <v>451.423</v>
      </c>
      <c r="AT20" s="14"/>
      <c r="AU20" s="19"/>
      <c r="AV20" s="19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</row>
    <row r="21" spans="1:129" ht="12.75" customHeight="1">
      <c r="A21" s="1"/>
      <c r="B21" s="8" t="s">
        <v>17</v>
      </c>
      <c r="C21" s="19">
        <v>7038</v>
      </c>
      <c r="D21" s="19">
        <v>6194.120760000001</v>
      </c>
      <c r="E21" s="19">
        <v>90.52077</v>
      </c>
      <c r="F21" s="14"/>
      <c r="G21" s="19">
        <v>6246</v>
      </c>
      <c r="H21" s="19">
        <v>5269</v>
      </c>
      <c r="I21" s="19">
        <v>1071</v>
      </c>
      <c r="J21" s="14"/>
      <c r="K21" s="19">
        <v>6079</v>
      </c>
      <c r="L21" s="19">
        <v>4174.16</v>
      </c>
      <c r="M21" s="19">
        <v>326.56</v>
      </c>
      <c r="N21" s="14"/>
      <c r="O21" s="19">
        <v>4383</v>
      </c>
      <c r="P21" s="19">
        <v>3812.2999999999997</v>
      </c>
      <c r="Q21" s="19">
        <v>1377.9099999999999</v>
      </c>
      <c r="R21" s="14"/>
      <c r="S21" s="19">
        <v>6558</v>
      </c>
      <c r="T21" s="19">
        <v>17290.675668067943</v>
      </c>
      <c r="U21" s="19">
        <v>1593.657820935</v>
      </c>
      <c r="V21" s="14"/>
      <c r="W21" s="19">
        <v>1754</v>
      </c>
      <c r="X21" s="19">
        <v>860</v>
      </c>
      <c r="Y21" s="19">
        <v>0</v>
      </c>
      <c r="Z21" s="14"/>
      <c r="AA21" s="19">
        <v>1163</v>
      </c>
      <c r="AB21" s="19">
        <v>834.83</v>
      </c>
      <c r="AC21" s="19">
        <v>3.27</v>
      </c>
      <c r="AD21" s="14"/>
      <c r="AE21" s="19">
        <v>311</v>
      </c>
      <c r="AF21" s="19">
        <v>1756</v>
      </c>
      <c r="AG21" s="19">
        <v>0</v>
      </c>
      <c r="AH21" s="14"/>
      <c r="AI21" s="19">
        <v>434</v>
      </c>
      <c r="AJ21" s="19">
        <v>364.6600000000001</v>
      </c>
      <c r="AK21" s="19">
        <v>41.558</v>
      </c>
      <c r="AL21" s="14"/>
      <c r="AM21" s="19">
        <v>30</v>
      </c>
      <c r="AN21" s="19">
        <v>25.689999999999998</v>
      </c>
      <c r="AO21" s="19">
        <v>0</v>
      </c>
      <c r="AP21" s="14"/>
      <c r="AQ21" s="19">
        <v>33996</v>
      </c>
      <c r="AR21" s="19">
        <v>40581.43642806796</v>
      </c>
      <c r="AS21" s="19">
        <v>4504.476590935001</v>
      </c>
      <c r="AT21" s="14"/>
      <c r="AU21" s="19"/>
      <c r="AV21" s="19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</row>
    <row r="22" spans="1:129" ht="12.75" customHeight="1">
      <c r="A22" s="1"/>
      <c r="B22" s="9" t="s">
        <v>18</v>
      </c>
      <c r="C22" s="15">
        <v>901</v>
      </c>
      <c r="D22" s="15">
        <v>3959.37917</v>
      </c>
      <c r="E22" s="15">
        <v>51</v>
      </c>
      <c r="F22" s="16"/>
      <c r="G22" s="15">
        <v>1734</v>
      </c>
      <c r="H22" s="15">
        <v>5772</v>
      </c>
      <c r="I22" s="15">
        <v>1028</v>
      </c>
      <c r="J22" s="16"/>
      <c r="K22" s="15">
        <v>602</v>
      </c>
      <c r="L22" s="15">
        <v>2189.227</v>
      </c>
      <c r="M22" s="15">
        <v>97.174</v>
      </c>
      <c r="N22" s="16"/>
      <c r="O22" s="15">
        <v>1878</v>
      </c>
      <c r="P22" s="15">
        <v>8686</v>
      </c>
      <c r="Q22" s="15">
        <v>3174.05</v>
      </c>
      <c r="R22" s="16"/>
      <c r="S22" s="15">
        <v>2550</v>
      </c>
      <c r="T22" s="15">
        <v>9980.792350902571</v>
      </c>
      <c r="U22" s="15">
        <v>2539.741579065</v>
      </c>
      <c r="V22" s="16"/>
      <c r="W22" s="15">
        <v>186</v>
      </c>
      <c r="X22" s="15">
        <v>331</v>
      </c>
      <c r="Y22" s="15">
        <v>0</v>
      </c>
      <c r="Z22" s="16"/>
      <c r="AA22" s="15">
        <v>90</v>
      </c>
      <c r="AB22" s="15">
        <v>353.83500000000004</v>
      </c>
      <c r="AC22" s="15">
        <v>5.77</v>
      </c>
      <c r="AD22" s="16"/>
      <c r="AE22" s="15">
        <v>431</v>
      </c>
      <c r="AF22" s="15">
        <v>1480</v>
      </c>
      <c r="AG22" s="15">
        <v>0</v>
      </c>
      <c r="AH22" s="16"/>
      <c r="AI22" s="15">
        <v>178</v>
      </c>
      <c r="AJ22" s="15">
        <v>337.292</v>
      </c>
      <c r="AK22" s="15">
        <v>146.148</v>
      </c>
      <c r="AL22" s="16"/>
      <c r="AM22" s="15">
        <v>24</v>
      </c>
      <c r="AN22" s="15">
        <v>1.815</v>
      </c>
      <c r="AO22" s="15">
        <v>0</v>
      </c>
      <c r="AP22" s="16"/>
      <c r="AQ22" s="15">
        <v>8574</v>
      </c>
      <c r="AR22" s="15">
        <v>33091.340520902566</v>
      </c>
      <c r="AS22" s="15">
        <v>7041.883579065001</v>
      </c>
      <c r="AT22" s="16"/>
      <c r="AU22" s="19"/>
      <c r="AV22" s="19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</row>
    <row r="23" spans="1:129" ht="12.75" customHeight="1">
      <c r="A23" s="1"/>
      <c r="B23" s="9" t="s">
        <v>1</v>
      </c>
      <c r="C23" s="19">
        <v>10230</v>
      </c>
      <c r="D23" s="19">
        <v>13742.56393</v>
      </c>
      <c r="E23" s="19">
        <v>150.02077</v>
      </c>
      <c r="F23" s="14"/>
      <c r="G23" s="19">
        <v>9151</v>
      </c>
      <c r="H23" s="19">
        <v>13724</v>
      </c>
      <c r="I23" s="19">
        <v>2612</v>
      </c>
      <c r="J23" s="14"/>
      <c r="K23" s="19">
        <v>8934</v>
      </c>
      <c r="L23" s="19">
        <v>9417.9</v>
      </c>
      <c r="M23" s="19">
        <v>671.218</v>
      </c>
      <c r="N23" s="14"/>
      <c r="O23" s="19">
        <v>6385</v>
      </c>
      <c r="P23" s="19">
        <v>13412.7</v>
      </c>
      <c r="Q23" s="19">
        <v>4830.96</v>
      </c>
      <c r="R23" s="14"/>
      <c r="S23" s="19">
        <v>9108</v>
      </c>
      <c r="T23" s="19">
        <v>27271.468018970514</v>
      </c>
      <c r="U23" s="19">
        <v>4133.3994</v>
      </c>
      <c r="V23" s="14"/>
      <c r="W23" s="19">
        <v>2022</v>
      </c>
      <c r="X23" s="19">
        <v>1314</v>
      </c>
      <c r="Y23" s="19">
        <v>0</v>
      </c>
      <c r="Z23" s="14"/>
      <c r="AA23" s="19">
        <v>1358</v>
      </c>
      <c r="AB23" s="19">
        <v>1846.275</v>
      </c>
      <c r="AC23" s="19">
        <v>19.02</v>
      </c>
      <c r="AD23" s="14"/>
      <c r="AE23" s="19">
        <v>742</v>
      </c>
      <c r="AF23" s="19">
        <v>3236</v>
      </c>
      <c r="AG23" s="19">
        <v>0</v>
      </c>
      <c r="AH23" s="14"/>
      <c r="AI23" s="19">
        <v>612</v>
      </c>
      <c r="AJ23" s="19">
        <v>701.952</v>
      </c>
      <c r="AK23" s="19">
        <v>187.706</v>
      </c>
      <c r="AL23" s="14"/>
      <c r="AM23" s="19">
        <v>76</v>
      </c>
      <c r="AN23" s="19">
        <v>96.74499999999999</v>
      </c>
      <c r="AO23" s="19">
        <v>0</v>
      </c>
      <c r="AP23" s="14"/>
      <c r="AQ23" s="19">
        <v>48618</v>
      </c>
      <c r="AR23" s="19">
        <v>84763.6039489705</v>
      </c>
      <c r="AS23" s="19">
        <v>12604.324170000002</v>
      </c>
      <c r="AT23" s="14"/>
      <c r="AU23" s="19"/>
      <c r="AV23" s="19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</row>
    <row r="24" spans="1:129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</row>
    <row r="25" spans="1:129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21"/>
      <c r="AJ25" s="21"/>
      <c r="AK25" s="21"/>
      <c r="AL25" s="23"/>
      <c r="AM25" s="21"/>
      <c r="AN25" s="21"/>
      <c r="AO25" s="21"/>
      <c r="AP25" s="23"/>
      <c r="AQ25" s="21"/>
      <c r="AR25" s="21"/>
      <c r="AS25" s="21"/>
      <c r="AT25" s="23"/>
      <c r="AU25" s="19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</row>
    <row r="26" spans="1:129" ht="12.75" customHeight="1">
      <c r="A26" s="10"/>
      <c r="B26" s="10" t="s">
        <v>16</v>
      </c>
      <c r="C26" s="19">
        <v>60</v>
      </c>
      <c r="D26" s="19">
        <v>3406.8983399999997</v>
      </c>
      <c r="E26" s="21">
        <v>43048.878</v>
      </c>
      <c r="F26" s="23">
        <v>31076.731</v>
      </c>
      <c r="G26" s="21">
        <v>62</v>
      </c>
      <c r="H26" s="21">
        <v>1509</v>
      </c>
      <c r="I26" s="21">
        <v>29</v>
      </c>
      <c r="J26" s="23">
        <v>0</v>
      </c>
      <c r="K26" s="21">
        <v>134</v>
      </c>
      <c r="L26" s="21">
        <v>2849.7961699999996</v>
      </c>
      <c r="M26" s="21">
        <v>351.80128</v>
      </c>
      <c r="N26" s="23">
        <v>0</v>
      </c>
      <c r="O26" s="21">
        <v>66</v>
      </c>
      <c r="P26" s="21">
        <v>2452</v>
      </c>
      <c r="Q26" s="19">
        <v>14694</v>
      </c>
      <c r="R26" s="23">
        <v>10630</v>
      </c>
      <c r="S26" s="19">
        <v>0</v>
      </c>
      <c r="T26" s="19">
        <v>0</v>
      </c>
      <c r="U26" s="19">
        <v>0</v>
      </c>
      <c r="V26" s="23">
        <v>0</v>
      </c>
      <c r="W26" s="19">
        <v>0</v>
      </c>
      <c r="X26" s="19">
        <v>0</v>
      </c>
      <c r="Y26" s="19">
        <v>0</v>
      </c>
      <c r="Z26" s="23">
        <v>0</v>
      </c>
      <c r="AA26" s="19">
        <v>1</v>
      </c>
      <c r="AB26" s="19">
        <v>42.382999999999996</v>
      </c>
      <c r="AC26" s="19">
        <v>0</v>
      </c>
      <c r="AD26" s="23">
        <v>0</v>
      </c>
      <c r="AE26" s="19">
        <v>1</v>
      </c>
      <c r="AF26" s="19">
        <v>59</v>
      </c>
      <c r="AG26" s="19">
        <v>0</v>
      </c>
      <c r="AH26" s="23">
        <v>0</v>
      </c>
      <c r="AI26" s="21">
        <v>0</v>
      </c>
      <c r="AJ26" s="21">
        <v>0</v>
      </c>
      <c r="AK26" s="21">
        <v>0</v>
      </c>
      <c r="AL26" s="23">
        <v>0</v>
      </c>
      <c r="AM26" s="21">
        <v>0</v>
      </c>
      <c r="AN26" s="21">
        <v>0</v>
      </c>
      <c r="AO26" s="21">
        <v>0</v>
      </c>
      <c r="AP26" s="23">
        <v>0</v>
      </c>
      <c r="AQ26" s="21">
        <v>324</v>
      </c>
      <c r="AR26" s="21">
        <v>10319.07751</v>
      </c>
      <c r="AS26" s="21">
        <v>58123.67928</v>
      </c>
      <c r="AT26" s="23">
        <v>41706.731</v>
      </c>
      <c r="AU26" s="19"/>
      <c r="AV26" s="19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</row>
    <row r="27" spans="1:129" ht="12.75" customHeight="1">
      <c r="A27" s="10"/>
      <c r="B27" s="10" t="s">
        <v>18</v>
      </c>
      <c r="C27" s="15">
        <v>190</v>
      </c>
      <c r="D27" s="15">
        <v>1810.9387599999998</v>
      </c>
      <c r="E27" s="15">
        <v>163.87776</v>
      </c>
      <c r="F27" s="16">
        <v>0</v>
      </c>
      <c r="G27" s="15">
        <v>170</v>
      </c>
      <c r="H27" s="15">
        <v>1793</v>
      </c>
      <c r="I27" s="15">
        <v>483</v>
      </c>
      <c r="J27" s="16">
        <v>0</v>
      </c>
      <c r="K27" s="15">
        <v>35</v>
      </c>
      <c r="L27" s="15">
        <v>1327.438</v>
      </c>
      <c r="M27" s="15">
        <v>0</v>
      </c>
      <c r="N27" s="16">
        <v>0</v>
      </c>
      <c r="O27" s="15">
        <v>632</v>
      </c>
      <c r="P27" s="15">
        <v>29510</v>
      </c>
      <c r="Q27" s="15">
        <v>1561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0</v>
      </c>
      <c r="X27" s="15">
        <v>0</v>
      </c>
      <c r="Y27" s="15">
        <v>0</v>
      </c>
      <c r="Z27" s="16">
        <v>0</v>
      </c>
      <c r="AA27" s="15">
        <v>18</v>
      </c>
      <c r="AB27" s="15">
        <v>367.76807</v>
      </c>
      <c r="AC27" s="15">
        <v>0</v>
      </c>
      <c r="AD27" s="16">
        <v>0</v>
      </c>
      <c r="AE27" s="15">
        <v>33</v>
      </c>
      <c r="AF27" s="15">
        <v>1116</v>
      </c>
      <c r="AG27" s="15">
        <v>0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v>1078</v>
      </c>
      <c r="AR27" s="15">
        <v>35925.14483</v>
      </c>
      <c r="AS27" s="15">
        <v>2207.87776</v>
      </c>
      <c r="AT27" s="16">
        <v>0</v>
      </c>
      <c r="AU27" s="19"/>
      <c r="AV27" s="19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</row>
    <row r="28" spans="1:129" ht="12.75" customHeight="1">
      <c r="A28" s="10"/>
      <c r="B28" s="10" t="s">
        <v>1</v>
      </c>
      <c r="C28" s="19">
        <v>250</v>
      </c>
      <c r="D28" s="19">
        <v>5217.8371</v>
      </c>
      <c r="E28" s="19">
        <v>43212.75576</v>
      </c>
      <c r="F28" s="14">
        <v>31076.731</v>
      </c>
      <c r="G28" s="19">
        <v>232</v>
      </c>
      <c r="H28" s="19">
        <v>3302</v>
      </c>
      <c r="I28" s="19">
        <v>512</v>
      </c>
      <c r="J28" s="14">
        <v>0</v>
      </c>
      <c r="K28" s="19">
        <v>169</v>
      </c>
      <c r="L28" s="19">
        <v>4177.23417</v>
      </c>
      <c r="M28" s="19">
        <v>351.80128</v>
      </c>
      <c r="N28" s="14">
        <v>0</v>
      </c>
      <c r="O28" s="19">
        <v>698</v>
      </c>
      <c r="P28" s="19">
        <v>31962</v>
      </c>
      <c r="Q28" s="19">
        <v>16255</v>
      </c>
      <c r="R28" s="14">
        <v>10630</v>
      </c>
      <c r="S28" s="19">
        <v>0</v>
      </c>
      <c r="T28" s="19">
        <v>0</v>
      </c>
      <c r="U28" s="19">
        <v>0</v>
      </c>
      <c r="V28" s="14">
        <v>0</v>
      </c>
      <c r="W28" s="19">
        <v>0</v>
      </c>
      <c r="X28" s="19">
        <v>0</v>
      </c>
      <c r="Y28" s="19">
        <v>0</v>
      </c>
      <c r="Z28" s="14">
        <v>0</v>
      </c>
      <c r="AA28" s="19">
        <v>19</v>
      </c>
      <c r="AB28" s="19">
        <v>410.15107</v>
      </c>
      <c r="AC28" s="19">
        <v>0</v>
      </c>
      <c r="AD28" s="14">
        <v>0</v>
      </c>
      <c r="AE28" s="19">
        <v>34</v>
      </c>
      <c r="AF28" s="19">
        <v>1175</v>
      </c>
      <c r="AG28" s="19">
        <v>0</v>
      </c>
      <c r="AH28" s="14">
        <v>0</v>
      </c>
      <c r="AI28" s="19">
        <v>0</v>
      </c>
      <c r="AJ28" s="19">
        <v>0</v>
      </c>
      <c r="AK28" s="19">
        <v>0</v>
      </c>
      <c r="AL28" s="14">
        <v>0</v>
      </c>
      <c r="AM28" s="19">
        <v>0</v>
      </c>
      <c r="AN28" s="19">
        <v>0</v>
      </c>
      <c r="AO28" s="19">
        <v>0</v>
      </c>
      <c r="AP28" s="14">
        <v>0</v>
      </c>
      <c r="AQ28" s="19">
        <v>1402</v>
      </c>
      <c r="AR28" s="19">
        <v>46244.22234000001</v>
      </c>
      <c r="AS28" s="19">
        <v>60331.55704</v>
      </c>
      <c r="AT28" s="14">
        <v>41706.731</v>
      </c>
      <c r="AU28" s="19"/>
      <c r="AV28" s="19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</row>
    <row r="29" spans="1:129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1"/>
      <c r="AJ29" s="21"/>
      <c r="AK29" s="21"/>
      <c r="AL29" s="23"/>
      <c r="AM29" s="21"/>
      <c r="AN29" s="21"/>
      <c r="AO29" s="21"/>
      <c r="AP29" s="23"/>
      <c r="AQ29" s="21"/>
      <c r="AR29" s="21"/>
      <c r="AS29" s="21"/>
      <c r="AT29" s="23"/>
      <c r="AU29" s="19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</row>
    <row r="30" spans="1:129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1"/>
      <c r="AJ30" s="21"/>
      <c r="AK30" s="21"/>
      <c r="AL30" s="23"/>
      <c r="AM30" s="21"/>
      <c r="AN30" s="21"/>
      <c r="AO30" s="21"/>
      <c r="AP30" s="23"/>
      <c r="AQ30" s="21"/>
      <c r="AR30" s="21"/>
      <c r="AS30" s="21"/>
      <c r="AT30" s="23"/>
      <c r="AU30" s="19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</row>
    <row r="31" spans="1:129" ht="12.75" customHeight="1">
      <c r="A31" s="10"/>
      <c r="B31" s="10" t="s">
        <v>15</v>
      </c>
      <c r="C31" s="19">
        <v>4034</v>
      </c>
      <c r="D31" s="19">
        <v>6303.956039999999</v>
      </c>
      <c r="E31" s="19">
        <v>24701.95178</v>
      </c>
      <c r="F31" s="14"/>
      <c r="G31" s="19">
        <v>1908</v>
      </c>
      <c r="H31" s="19">
        <v>1177</v>
      </c>
      <c r="I31" s="19">
        <v>43305.73611</v>
      </c>
      <c r="J31" s="14"/>
      <c r="K31" s="19">
        <v>3516</v>
      </c>
      <c r="L31" s="19">
        <v>2401.666</v>
      </c>
      <c r="M31" s="19">
        <v>10308.762999999999</v>
      </c>
      <c r="N31" s="14"/>
      <c r="O31" s="19">
        <v>535</v>
      </c>
      <c r="P31" s="19">
        <v>134.59999999999997</v>
      </c>
      <c r="Q31" s="19">
        <v>6035.6</v>
      </c>
      <c r="R31" s="14"/>
      <c r="S31" s="19">
        <v>0</v>
      </c>
      <c r="T31" s="19">
        <v>0</v>
      </c>
      <c r="U31" s="19">
        <v>0</v>
      </c>
      <c r="V31" s="14"/>
      <c r="W31" s="19">
        <v>578</v>
      </c>
      <c r="X31" s="19">
        <v>9090</v>
      </c>
      <c r="Y31" s="19">
        <v>0</v>
      </c>
      <c r="Z31" s="14"/>
      <c r="AA31" s="19">
        <v>152</v>
      </c>
      <c r="AB31" s="19">
        <v>189.59500000000003</v>
      </c>
      <c r="AC31" s="19">
        <v>1029.95</v>
      </c>
      <c r="AD31" s="14"/>
      <c r="AE31" s="19">
        <v>83</v>
      </c>
      <c r="AF31" s="19">
        <v>151</v>
      </c>
      <c r="AG31" s="19">
        <v>3501</v>
      </c>
      <c r="AH31" s="14"/>
      <c r="AI31" s="19">
        <v>0</v>
      </c>
      <c r="AJ31" s="19">
        <v>0</v>
      </c>
      <c r="AK31" s="19">
        <v>0</v>
      </c>
      <c r="AL31" s="14"/>
      <c r="AM31" s="19">
        <v>34</v>
      </c>
      <c r="AN31" s="19">
        <v>47.125</v>
      </c>
      <c r="AO31" s="19">
        <v>36.75</v>
      </c>
      <c r="AP31" s="14"/>
      <c r="AQ31" s="19">
        <v>10840</v>
      </c>
      <c r="AR31" s="19">
        <v>19494.94204</v>
      </c>
      <c r="AS31" s="19">
        <v>88919.75089</v>
      </c>
      <c r="AT31" s="14"/>
      <c r="AU31" s="19"/>
      <c r="AV31" s="19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</row>
    <row r="32" spans="1:129" ht="12.75" customHeight="1">
      <c r="A32" s="10"/>
      <c r="B32" s="10" t="s">
        <v>16</v>
      </c>
      <c r="C32" s="19">
        <v>293</v>
      </c>
      <c r="D32" s="19">
        <v>4412.65934</v>
      </c>
      <c r="E32" s="19">
        <v>102696.39739</v>
      </c>
      <c r="F32" s="14"/>
      <c r="G32" s="19">
        <v>416</v>
      </c>
      <c r="H32" s="19">
        <v>3076</v>
      </c>
      <c r="I32" s="19">
        <v>143</v>
      </c>
      <c r="J32" s="14"/>
      <c r="K32" s="19">
        <v>494</v>
      </c>
      <c r="L32" s="19">
        <v>4420.5991699999995</v>
      </c>
      <c r="M32" s="19">
        <v>532.60628</v>
      </c>
      <c r="N32" s="14"/>
      <c r="O32" s="19">
        <v>140</v>
      </c>
      <c r="P32" s="19">
        <v>3303.6</v>
      </c>
      <c r="Q32" s="19">
        <v>34941</v>
      </c>
      <c r="R32" s="14"/>
      <c r="S32" s="19">
        <v>0</v>
      </c>
      <c r="T32" s="19">
        <v>0</v>
      </c>
      <c r="U32" s="19">
        <v>0</v>
      </c>
      <c r="V32" s="14"/>
      <c r="W32" s="19">
        <v>34</v>
      </c>
      <c r="X32" s="19">
        <v>63</v>
      </c>
      <c r="Y32" s="19">
        <v>1860</v>
      </c>
      <c r="Z32" s="14"/>
      <c r="AA32" s="19">
        <v>47</v>
      </c>
      <c r="AB32" s="19">
        <v>575.883</v>
      </c>
      <c r="AC32" s="19">
        <v>13.52</v>
      </c>
      <c r="AD32" s="14"/>
      <c r="AE32" s="19">
        <v>8</v>
      </c>
      <c r="AF32" s="19">
        <v>59</v>
      </c>
      <c r="AG32" s="19">
        <v>598</v>
      </c>
      <c r="AH32" s="14"/>
      <c r="AI32" s="19">
        <v>0</v>
      </c>
      <c r="AJ32" s="19">
        <v>0</v>
      </c>
      <c r="AK32" s="19">
        <v>0</v>
      </c>
      <c r="AL32" s="14"/>
      <c r="AM32" s="19">
        <v>9</v>
      </c>
      <c r="AN32" s="19">
        <v>26.779999999999998</v>
      </c>
      <c r="AO32" s="19">
        <v>0</v>
      </c>
      <c r="AP32" s="14"/>
      <c r="AQ32" s="19">
        <v>1441</v>
      </c>
      <c r="AR32" s="19">
        <v>15937.52151</v>
      </c>
      <c r="AS32" s="19">
        <v>140784.52367</v>
      </c>
      <c r="AT32" s="14"/>
      <c r="AU32" s="19"/>
      <c r="AV32" s="19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</row>
    <row r="33" spans="1:129" ht="12.75" customHeight="1">
      <c r="A33" s="10"/>
      <c r="B33" s="10" t="s">
        <v>17</v>
      </c>
      <c r="C33" s="19">
        <v>19417</v>
      </c>
      <c r="D33" s="19">
        <v>29706.92702</v>
      </c>
      <c r="E33" s="19">
        <v>134052.33776999998</v>
      </c>
      <c r="F33" s="14"/>
      <c r="G33" s="19">
        <v>12591</v>
      </c>
      <c r="H33" s="19">
        <v>5455</v>
      </c>
      <c r="I33" s="19">
        <v>385267.84748</v>
      </c>
      <c r="J33" s="14"/>
      <c r="K33" s="19">
        <v>8203</v>
      </c>
      <c r="L33" s="19">
        <v>5437.585999999999</v>
      </c>
      <c r="M33" s="19">
        <v>30331.587</v>
      </c>
      <c r="N33" s="14"/>
      <c r="O33" s="19">
        <v>8798</v>
      </c>
      <c r="P33" s="19">
        <v>5194.7</v>
      </c>
      <c r="Q33" s="19">
        <v>193908.25000000003</v>
      </c>
      <c r="R33" s="14"/>
      <c r="S33" s="19">
        <v>9530</v>
      </c>
      <c r="T33" s="19">
        <v>24835.6257865055</v>
      </c>
      <c r="U33" s="19">
        <v>43651.584700935</v>
      </c>
      <c r="V33" s="14"/>
      <c r="W33" s="19">
        <v>2966</v>
      </c>
      <c r="X33" s="19">
        <v>22771</v>
      </c>
      <c r="Y33" s="19">
        <v>0</v>
      </c>
      <c r="Z33" s="14"/>
      <c r="AA33" s="19">
        <v>2925</v>
      </c>
      <c r="AB33" s="19">
        <v>4138</v>
      </c>
      <c r="AC33" s="19">
        <v>14752.830000000002</v>
      </c>
      <c r="AD33" s="14"/>
      <c r="AE33" s="19">
        <v>465</v>
      </c>
      <c r="AF33" s="19">
        <v>2777</v>
      </c>
      <c r="AG33" s="19">
        <v>16454</v>
      </c>
      <c r="AH33" s="14"/>
      <c r="AI33" s="19">
        <v>790</v>
      </c>
      <c r="AJ33" s="19">
        <v>527.94</v>
      </c>
      <c r="AK33" s="19">
        <v>11104.505000000001</v>
      </c>
      <c r="AL33" s="14"/>
      <c r="AM33" s="19">
        <v>53</v>
      </c>
      <c r="AN33" s="19">
        <v>37.589999999999996</v>
      </c>
      <c r="AO33" s="19">
        <v>8.25</v>
      </c>
      <c r="AP33" s="14"/>
      <c r="AQ33" s="19">
        <v>65738</v>
      </c>
      <c r="AR33" s="19">
        <v>100881.3688065055</v>
      </c>
      <c r="AS33" s="19">
        <v>829531.1919509349</v>
      </c>
      <c r="AT33" s="14"/>
      <c r="AU33" s="19"/>
      <c r="AV33" s="19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</row>
    <row r="34" spans="1:129" ht="12.75" customHeight="1">
      <c r="A34" s="10"/>
      <c r="B34" s="10" t="s">
        <v>18</v>
      </c>
      <c r="C34" s="15">
        <v>1163</v>
      </c>
      <c r="D34" s="15">
        <v>6420.31793</v>
      </c>
      <c r="E34" s="15">
        <v>8418.33044</v>
      </c>
      <c r="F34" s="16"/>
      <c r="G34" s="15">
        <v>2089</v>
      </c>
      <c r="H34" s="15">
        <v>7566</v>
      </c>
      <c r="I34" s="15">
        <v>31336.93561</v>
      </c>
      <c r="J34" s="16"/>
      <c r="K34" s="15">
        <v>637</v>
      </c>
      <c r="L34" s="15">
        <v>3516.665</v>
      </c>
      <c r="M34" s="15">
        <v>97.174</v>
      </c>
      <c r="N34" s="16"/>
      <c r="O34" s="15">
        <v>2725</v>
      </c>
      <c r="P34" s="15">
        <v>38196</v>
      </c>
      <c r="Q34" s="15">
        <v>176357.15</v>
      </c>
      <c r="R34" s="16"/>
      <c r="S34" s="15">
        <v>2550</v>
      </c>
      <c r="T34" s="15">
        <v>9980.792350902571</v>
      </c>
      <c r="U34" s="15">
        <v>2539.741579065</v>
      </c>
      <c r="V34" s="16"/>
      <c r="W34" s="15">
        <v>186</v>
      </c>
      <c r="X34" s="15">
        <v>331</v>
      </c>
      <c r="Y34" s="15">
        <v>0</v>
      </c>
      <c r="Z34" s="16"/>
      <c r="AA34" s="15">
        <v>110</v>
      </c>
      <c r="AB34" s="15">
        <v>759.20307</v>
      </c>
      <c r="AC34" s="15">
        <v>5.77</v>
      </c>
      <c r="AD34" s="16"/>
      <c r="AE34" s="15">
        <v>467</v>
      </c>
      <c r="AF34" s="15">
        <v>2596</v>
      </c>
      <c r="AG34" s="15">
        <v>1250</v>
      </c>
      <c r="AH34" s="16"/>
      <c r="AI34" s="15">
        <v>181</v>
      </c>
      <c r="AJ34" s="15">
        <v>337.292</v>
      </c>
      <c r="AK34" s="15">
        <v>434.721</v>
      </c>
      <c r="AL34" s="16"/>
      <c r="AM34" s="15">
        <v>24</v>
      </c>
      <c r="AN34" s="15">
        <v>1.815</v>
      </c>
      <c r="AO34" s="15">
        <v>0</v>
      </c>
      <c r="AP34" s="16"/>
      <c r="AQ34" s="15">
        <v>10132</v>
      </c>
      <c r="AR34" s="15">
        <v>69705.08535090258</v>
      </c>
      <c r="AS34" s="15">
        <v>220439.822629065</v>
      </c>
      <c r="AT34" s="16"/>
      <c r="AU34" s="19"/>
      <c r="AV34" s="19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</row>
    <row r="35" spans="1:129" ht="12.75" customHeight="1">
      <c r="A35" s="10"/>
      <c r="B35" s="10" t="s">
        <v>1</v>
      </c>
      <c r="C35" s="19">
        <v>24907</v>
      </c>
      <c r="D35" s="19">
        <v>46843.860329999996</v>
      </c>
      <c r="E35" s="19">
        <v>269869.01738</v>
      </c>
      <c r="F35" s="14"/>
      <c r="G35" s="19">
        <v>17004</v>
      </c>
      <c r="H35" s="19">
        <v>17274</v>
      </c>
      <c r="I35" s="19">
        <v>460053.5192</v>
      </c>
      <c r="J35" s="14"/>
      <c r="K35" s="19">
        <v>12850</v>
      </c>
      <c r="L35" s="19">
        <v>15776.516169999999</v>
      </c>
      <c r="M35" s="19">
        <v>41270.13028</v>
      </c>
      <c r="N35" s="14"/>
      <c r="O35" s="19">
        <v>12198</v>
      </c>
      <c r="P35" s="19">
        <v>46828.9</v>
      </c>
      <c r="Q35" s="19">
        <v>411242</v>
      </c>
      <c r="R35" s="14"/>
      <c r="S35" s="19">
        <v>12080</v>
      </c>
      <c r="T35" s="19">
        <v>34816.41813740807</v>
      </c>
      <c r="U35" s="19">
        <v>46191.326279999994</v>
      </c>
      <c r="V35" s="14"/>
      <c r="W35" s="19">
        <v>3764</v>
      </c>
      <c r="X35" s="19">
        <v>32255</v>
      </c>
      <c r="Y35" s="19">
        <v>1860</v>
      </c>
      <c r="Z35" s="14"/>
      <c r="AA35" s="19">
        <v>3234</v>
      </c>
      <c r="AB35" s="19">
        <v>5662.681070000001</v>
      </c>
      <c r="AC35" s="19">
        <v>15802.070000000002</v>
      </c>
      <c r="AD35" s="14"/>
      <c r="AE35" s="19">
        <v>1023</v>
      </c>
      <c r="AF35" s="19">
        <v>5583</v>
      </c>
      <c r="AG35" s="19">
        <v>21803</v>
      </c>
      <c r="AH35" s="14"/>
      <c r="AI35" s="19">
        <v>971</v>
      </c>
      <c r="AJ35" s="19">
        <v>865.232</v>
      </c>
      <c r="AK35" s="19">
        <v>11539.226</v>
      </c>
      <c r="AL35" s="14"/>
      <c r="AM35" s="19">
        <v>120</v>
      </c>
      <c r="AN35" s="19">
        <v>113.31</v>
      </c>
      <c r="AO35" s="19">
        <v>45</v>
      </c>
      <c r="AP35" s="14"/>
      <c r="AQ35" s="19">
        <v>88151</v>
      </c>
      <c r="AR35" s="19">
        <v>206018.91770740802</v>
      </c>
      <c r="AS35" s="19">
        <v>1279675.28914</v>
      </c>
      <c r="AT35" s="14"/>
      <c r="AU35" s="19"/>
      <c r="AV35" s="19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</row>
    <row r="36" spans="1:129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1"/>
      <c r="AJ36" s="21"/>
      <c r="AK36" s="21"/>
      <c r="AL36" s="21"/>
      <c r="AM36" s="25"/>
      <c r="AN36" s="25"/>
      <c r="AO36" s="25"/>
      <c r="AP36" s="25"/>
      <c r="AQ36" s="25"/>
      <c r="AR36" s="25"/>
      <c r="AS36" s="25"/>
      <c r="AT36" s="25"/>
      <c r="AU36" s="25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</row>
    <row r="37" spans="1:129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</row>
    <row r="38" spans="1:129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</row>
    <row r="39" spans="1:129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</row>
    <row r="40" spans="1:129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</row>
    <row r="41" spans="1:129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</row>
    <row r="42" spans="1:129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</row>
    <row r="43" spans="1:129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</row>
    <row r="44" spans="1:129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</row>
    <row r="45" spans="1:129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</row>
    <row r="46" spans="1:129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</row>
    <row r="47" spans="1:129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</row>
    <row r="48" spans="1:129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</row>
    <row r="49" spans="1:129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</row>
    <row r="50" spans="1:129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</row>
    <row r="51" spans="1:129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</row>
    <row r="52" spans="1:129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</row>
    <row r="53" spans="1:129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</row>
    <row r="54" spans="1:129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</row>
    <row r="55" spans="1:129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</row>
    <row r="56" spans="1:129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</row>
    <row r="57" spans="1:129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</row>
    <row r="58" spans="1:129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</row>
    <row r="59" spans="1:129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</row>
    <row r="60" spans="2:129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</row>
    <row r="61" spans="2:45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</row>
    <row r="62" spans="2:45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</row>
    <row r="63" spans="2:45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2:45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</row>
    <row r="65" spans="2:45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</row>
    <row r="66" spans="2:45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</row>
    <row r="67" spans="2:45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</row>
    <row r="68" spans="2:45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</sheetData>
  <sheetProtection/>
  <dataValidations count="4">
    <dataValidation type="decimal" showErrorMessage="1" errorTitle="Solussa on kaava" error="Sisältöä ei saa muuttaa!" sqref="C32:AL32">
      <formula1>C6+C13+C20+C26</formula1>
      <formula2>C6+C13+C20+C26</formula2>
    </dataValidation>
    <dataValidation type="decimal" showErrorMessage="1" errorTitle="Solussa on kaava" error="Sisältöä ei saa muuttaa!" sqref="C34:AL34">
      <formula1>C8+C15+C22+C27</formula1>
      <formula2>C8+C15+C22+C27</formula2>
    </dataValidation>
    <dataValidation type="decimal" showErrorMessage="1" errorTitle="Solussa on kaava" error="Sisältöä ei saa muuttaa!" sqref="C31:AL31 C33:AL33">
      <formula1>C5+C12+C19</formula1>
      <formula2>C5+C12+C19</formula2>
    </dataValidation>
    <dataValidation type="decimal" showErrorMessage="1" errorTitle="Solussa on kaava" error="Sisältöä ei saa muuttaa!" sqref="C35:AL35">
      <formula1>SUM(C31:C34)</formula1>
      <formula2>SUM(C31:C34)</formula2>
    </dataValidation>
  </dataValidation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Y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customWidth="1"/>
    <col min="15" max="15" width="10.28125" style="0" customWidth="1"/>
    <col min="16" max="16" width="8.710937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  <col min="42" max="42" width="12.28125" style="0" customWidth="1"/>
    <col min="46" max="46" width="12.8515625" style="0" customWidth="1"/>
  </cols>
  <sheetData>
    <row r="1" spans="1:46" ht="12.75">
      <c r="A1" s="4" t="s">
        <v>69</v>
      </c>
      <c r="B1" s="5"/>
      <c r="C1" s="11" t="s">
        <v>62</v>
      </c>
      <c r="D1" s="12"/>
      <c r="E1" s="12"/>
      <c r="F1" s="22"/>
      <c r="G1" s="11" t="s">
        <v>63</v>
      </c>
      <c r="H1" s="12"/>
      <c r="I1" s="12"/>
      <c r="J1" s="22"/>
      <c r="K1" s="11" t="s">
        <v>64</v>
      </c>
      <c r="L1" s="12"/>
      <c r="M1" s="12"/>
      <c r="N1" s="22"/>
      <c r="O1" s="11" t="s">
        <v>5</v>
      </c>
      <c r="P1" s="12"/>
      <c r="Q1" s="12"/>
      <c r="R1" s="22"/>
      <c r="S1" s="11" t="s">
        <v>33</v>
      </c>
      <c r="T1" s="12"/>
      <c r="U1" s="12"/>
      <c r="V1" s="22"/>
      <c r="W1" s="11" t="s">
        <v>65</v>
      </c>
      <c r="X1" s="12"/>
      <c r="Y1" s="12"/>
      <c r="Z1" s="22"/>
      <c r="AA1" s="11" t="s">
        <v>50</v>
      </c>
      <c r="AB1" s="12"/>
      <c r="AC1" s="12"/>
      <c r="AD1" s="22"/>
      <c r="AE1" s="11" t="s">
        <v>56</v>
      </c>
      <c r="AF1" s="12"/>
      <c r="AG1" s="12"/>
      <c r="AH1" s="22"/>
      <c r="AI1" s="11" t="s">
        <v>8</v>
      </c>
      <c r="AJ1" s="12"/>
      <c r="AK1" s="12"/>
      <c r="AL1" s="22"/>
      <c r="AM1" s="11" t="s">
        <v>68</v>
      </c>
      <c r="AN1" s="12"/>
      <c r="AO1" s="12"/>
      <c r="AP1" s="22"/>
      <c r="AQ1" s="11" t="s">
        <v>1</v>
      </c>
      <c r="AR1" s="12"/>
      <c r="AS1" s="12"/>
      <c r="AT1" s="22"/>
    </row>
    <row r="2" spans="1:129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</row>
    <row r="3" spans="1:129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</row>
    <row r="4" spans="1:129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19"/>
      <c r="AJ4" s="19"/>
      <c r="AK4" s="19"/>
      <c r="AL4" s="14"/>
      <c r="AM4" s="19"/>
      <c r="AN4" s="19"/>
      <c r="AO4" s="19"/>
      <c r="AP4" s="14"/>
      <c r="AQ4" s="19"/>
      <c r="AR4" s="19"/>
      <c r="AS4" s="19"/>
      <c r="AT4" s="14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</row>
    <row r="5" spans="1:129" ht="12.75" customHeight="1">
      <c r="A5" s="1"/>
      <c r="B5" s="10" t="s">
        <v>15</v>
      </c>
      <c r="C5" s="19">
        <v>646</v>
      </c>
      <c r="D5" s="19">
        <v>811.96702</v>
      </c>
      <c r="E5" s="19">
        <v>8676.87209</v>
      </c>
      <c r="F5" s="14"/>
      <c r="G5" s="19">
        <v>401</v>
      </c>
      <c r="H5" s="19">
        <v>45</v>
      </c>
      <c r="I5" s="19">
        <v>11350</v>
      </c>
      <c r="J5" s="14"/>
      <c r="K5" s="19">
        <v>185</v>
      </c>
      <c r="L5" s="19">
        <v>20</v>
      </c>
      <c r="M5" s="19">
        <v>4576</v>
      </c>
      <c r="N5" s="14"/>
      <c r="O5" s="19">
        <v>1625</v>
      </c>
      <c r="P5" s="19">
        <v>0</v>
      </c>
      <c r="Q5" s="19">
        <v>9960.71532</v>
      </c>
      <c r="R5" s="14"/>
      <c r="S5" s="19">
        <v>0</v>
      </c>
      <c r="T5" s="19">
        <v>0</v>
      </c>
      <c r="U5" s="19">
        <v>0</v>
      </c>
      <c r="V5" s="14"/>
      <c r="W5" s="19">
        <v>1273</v>
      </c>
      <c r="X5" s="19">
        <v>22134.71</v>
      </c>
      <c r="Y5" s="19">
        <v>0</v>
      </c>
      <c r="Z5" s="14"/>
      <c r="AA5" s="19">
        <v>6</v>
      </c>
      <c r="AB5" s="19">
        <v>2.9799999999999995</v>
      </c>
      <c r="AC5" s="19">
        <v>4.15</v>
      </c>
      <c r="AD5" s="14"/>
      <c r="AE5" s="19">
        <v>74</v>
      </c>
      <c r="AF5" s="19">
        <v>179</v>
      </c>
      <c r="AG5" s="19">
        <v>543</v>
      </c>
      <c r="AH5" s="14"/>
      <c r="AI5" s="19">
        <v>0</v>
      </c>
      <c r="AJ5" s="19">
        <v>0</v>
      </c>
      <c r="AK5" s="19">
        <v>0</v>
      </c>
      <c r="AL5" s="14"/>
      <c r="AM5" s="19">
        <v>153</v>
      </c>
      <c r="AN5" s="19">
        <v>2.745</v>
      </c>
      <c r="AO5" s="19">
        <v>1626.5</v>
      </c>
      <c r="AP5" s="14"/>
      <c r="AQ5" s="19">
        <v>4363</v>
      </c>
      <c r="AR5" s="19">
        <v>23196.402019999998</v>
      </c>
      <c r="AS5" s="19">
        <v>36737.23741</v>
      </c>
      <c r="AT5" s="14"/>
      <c r="AU5" s="19"/>
      <c r="AV5" s="19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</row>
    <row r="6" spans="1:129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0</v>
      </c>
      <c r="H6" s="19">
        <v>0</v>
      </c>
      <c r="I6" s="19">
        <v>0</v>
      </c>
      <c r="J6" s="14"/>
      <c r="K6" s="19">
        <v>0</v>
      </c>
      <c r="L6" s="19">
        <v>0</v>
      </c>
      <c r="M6" s="19">
        <v>0</v>
      </c>
      <c r="N6" s="14"/>
      <c r="O6" s="19">
        <v>0</v>
      </c>
      <c r="P6" s="19">
        <v>0</v>
      </c>
      <c r="Q6" s="19">
        <v>0</v>
      </c>
      <c r="R6" s="14"/>
      <c r="S6" s="19">
        <v>0</v>
      </c>
      <c r="T6" s="19">
        <v>0</v>
      </c>
      <c r="U6" s="19">
        <v>0</v>
      </c>
      <c r="V6" s="14"/>
      <c r="W6" s="19">
        <v>0</v>
      </c>
      <c r="X6" s="19">
        <v>0</v>
      </c>
      <c r="Y6" s="19">
        <v>0</v>
      </c>
      <c r="Z6" s="14"/>
      <c r="AA6" s="19">
        <v>0</v>
      </c>
      <c r="AB6" s="19">
        <v>0</v>
      </c>
      <c r="AC6" s="19">
        <v>50</v>
      </c>
      <c r="AD6" s="14"/>
      <c r="AE6" s="19">
        <v>11</v>
      </c>
      <c r="AF6" s="19">
        <v>52.5</v>
      </c>
      <c r="AG6" s="19">
        <v>359</v>
      </c>
      <c r="AH6" s="14"/>
      <c r="AI6" s="19">
        <v>0</v>
      </c>
      <c r="AJ6" s="19">
        <v>0</v>
      </c>
      <c r="AK6" s="19">
        <v>0</v>
      </c>
      <c r="AL6" s="14"/>
      <c r="AM6" s="19">
        <v>0</v>
      </c>
      <c r="AN6" s="19">
        <v>0</v>
      </c>
      <c r="AO6" s="19">
        <v>0</v>
      </c>
      <c r="AP6" s="14"/>
      <c r="AQ6" s="19">
        <v>11</v>
      </c>
      <c r="AR6" s="19">
        <v>52.5</v>
      </c>
      <c r="AS6" s="19">
        <v>409</v>
      </c>
      <c r="AT6" s="14"/>
      <c r="AU6" s="19"/>
      <c r="AV6" s="19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</row>
    <row r="7" spans="1:129" ht="12.75" customHeight="1">
      <c r="A7" s="1"/>
      <c r="B7" s="8" t="s">
        <v>17</v>
      </c>
      <c r="C7" s="19">
        <v>16908</v>
      </c>
      <c r="D7" s="19">
        <v>37261.340500000006</v>
      </c>
      <c r="E7" s="19">
        <v>201070.95799999996</v>
      </c>
      <c r="F7" s="14"/>
      <c r="G7" s="19">
        <v>4250</v>
      </c>
      <c r="H7" s="19">
        <v>392</v>
      </c>
      <c r="I7" s="19">
        <v>151571</v>
      </c>
      <c r="J7" s="14"/>
      <c r="K7" s="19">
        <v>4739</v>
      </c>
      <c r="L7" s="19">
        <v>1496.1999999999998</v>
      </c>
      <c r="M7" s="19">
        <v>156628.01</v>
      </c>
      <c r="N7" s="14"/>
      <c r="O7" s="19">
        <v>1950</v>
      </c>
      <c r="P7" s="19">
        <v>1.8189894035458565E-12</v>
      </c>
      <c r="Q7" s="19">
        <v>32477.64087</v>
      </c>
      <c r="R7" s="14"/>
      <c r="S7" s="19">
        <v>4493</v>
      </c>
      <c r="T7" s="19">
        <v>6233.451</v>
      </c>
      <c r="U7" s="19">
        <v>45570.06300000001</v>
      </c>
      <c r="V7" s="14"/>
      <c r="W7" s="19">
        <v>591</v>
      </c>
      <c r="X7" s="19">
        <v>10628.669999999998</v>
      </c>
      <c r="Y7" s="19">
        <v>0</v>
      </c>
      <c r="Z7" s="14"/>
      <c r="AA7" s="19">
        <v>2226</v>
      </c>
      <c r="AB7" s="19">
        <v>2660.1399999999994</v>
      </c>
      <c r="AC7" s="19">
        <v>30834.870000000003</v>
      </c>
      <c r="AD7" s="14"/>
      <c r="AE7" s="19">
        <v>119</v>
      </c>
      <c r="AF7" s="19">
        <v>336</v>
      </c>
      <c r="AG7" s="19">
        <v>8718</v>
      </c>
      <c r="AH7" s="14"/>
      <c r="AI7" s="19">
        <v>425</v>
      </c>
      <c r="AJ7" s="19">
        <v>152.972</v>
      </c>
      <c r="AK7" s="19">
        <v>21972.547</v>
      </c>
      <c r="AL7" s="14"/>
      <c r="AM7" s="19">
        <v>21</v>
      </c>
      <c r="AN7" s="19">
        <v>8.08</v>
      </c>
      <c r="AO7" s="19">
        <v>4.75</v>
      </c>
      <c r="AP7" s="14"/>
      <c r="AQ7" s="19">
        <v>35722</v>
      </c>
      <c r="AR7" s="19">
        <v>59168.853500000005</v>
      </c>
      <c r="AS7" s="19">
        <v>648847.8388700001</v>
      </c>
      <c r="AT7" s="14"/>
      <c r="AU7" s="19"/>
      <c r="AV7" s="19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</row>
    <row r="8" spans="1:129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0</v>
      </c>
      <c r="H8" s="15">
        <v>0</v>
      </c>
      <c r="I8" s="15">
        <v>0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0</v>
      </c>
      <c r="T8" s="15">
        <v>0</v>
      </c>
      <c r="U8" s="15">
        <v>0</v>
      </c>
      <c r="V8" s="16"/>
      <c r="W8" s="15">
        <v>0</v>
      </c>
      <c r="X8" s="15">
        <v>0</v>
      </c>
      <c r="Y8" s="15">
        <v>0</v>
      </c>
      <c r="Z8" s="16"/>
      <c r="AA8" s="15">
        <v>1</v>
      </c>
      <c r="AB8" s="15">
        <v>50</v>
      </c>
      <c r="AC8" s="15">
        <v>50</v>
      </c>
      <c r="AD8" s="16"/>
      <c r="AE8" s="15">
        <v>5</v>
      </c>
      <c r="AF8" s="15">
        <v>13.4</v>
      </c>
      <c r="AG8" s="15">
        <v>0</v>
      </c>
      <c r="AH8" s="16"/>
      <c r="AI8" s="15">
        <v>11</v>
      </c>
      <c r="AJ8" s="15">
        <v>0</v>
      </c>
      <c r="AK8" s="15">
        <v>1174</v>
      </c>
      <c r="AL8" s="16"/>
      <c r="AM8" s="15">
        <v>1</v>
      </c>
      <c r="AN8" s="15">
        <v>50</v>
      </c>
      <c r="AO8" s="15">
        <v>0</v>
      </c>
      <c r="AP8" s="16"/>
      <c r="AQ8" s="15">
        <v>18</v>
      </c>
      <c r="AR8" s="15">
        <v>113.4</v>
      </c>
      <c r="AS8" s="15">
        <v>1224</v>
      </c>
      <c r="AT8" s="16"/>
      <c r="AU8" s="19"/>
      <c r="AV8" s="19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</row>
    <row r="9" spans="1:129" ht="12.75" customHeight="1">
      <c r="A9" s="2"/>
      <c r="B9" s="9" t="s">
        <v>1</v>
      </c>
      <c r="C9" s="19">
        <v>17554</v>
      </c>
      <c r="D9" s="19">
        <v>38073.30752</v>
      </c>
      <c r="E9" s="19">
        <v>209747.83008999994</v>
      </c>
      <c r="F9" s="14"/>
      <c r="G9" s="19">
        <v>4651</v>
      </c>
      <c r="H9" s="19">
        <v>437</v>
      </c>
      <c r="I9" s="19">
        <v>162921</v>
      </c>
      <c r="J9" s="14"/>
      <c r="K9" s="19">
        <v>4924</v>
      </c>
      <c r="L9" s="19">
        <v>1516.1999999999998</v>
      </c>
      <c r="M9" s="19">
        <v>161204.01</v>
      </c>
      <c r="N9" s="14"/>
      <c r="O9" s="19">
        <v>3575</v>
      </c>
      <c r="P9" s="19">
        <v>1.8189894035458565E-12</v>
      </c>
      <c r="Q9" s="19">
        <v>42438.35619</v>
      </c>
      <c r="R9" s="14"/>
      <c r="S9" s="19">
        <v>4493</v>
      </c>
      <c r="T9" s="19">
        <v>6233.451</v>
      </c>
      <c r="U9" s="19">
        <v>45570.06300000001</v>
      </c>
      <c r="V9" s="14"/>
      <c r="W9" s="19">
        <v>1864</v>
      </c>
      <c r="X9" s="19">
        <v>32763.379999999997</v>
      </c>
      <c r="Y9" s="19">
        <v>0</v>
      </c>
      <c r="Z9" s="14"/>
      <c r="AA9" s="19">
        <v>2233</v>
      </c>
      <c r="AB9" s="19">
        <v>2713.1199999999994</v>
      </c>
      <c r="AC9" s="19">
        <v>30939.020000000004</v>
      </c>
      <c r="AD9" s="14"/>
      <c r="AE9" s="19">
        <v>209</v>
      </c>
      <c r="AF9" s="19">
        <v>580.9</v>
      </c>
      <c r="AG9" s="19">
        <v>9620</v>
      </c>
      <c r="AH9" s="14"/>
      <c r="AI9" s="19">
        <v>436</v>
      </c>
      <c r="AJ9" s="19">
        <v>152.972</v>
      </c>
      <c r="AK9" s="19">
        <v>23146.547</v>
      </c>
      <c r="AL9" s="14"/>
      <c r="AM9" s="19">
        <v>175</v>
      </c>
      <c r="AN9" s="19">
        <v>60.825</v>
      </c>
      <c r="AO9" s="19">
        <v>1631.25</v>
      </c>
      <c r="AP9" s="14"/>
      <c r="AQ9" s="19">
        <v>40114</v>
      </c>
      <c r="AR9" s="19">
        <v>82531.15551999999</v>
      </c>
      <c r="AS9" s="19">
        <v>687218.07628</v>
      </c>
      <c r="AT9" s="14"/>
      <c r="AU9" s="19"/>
      <c r="AV9" s="19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</row>
    <row r="10" spans="1:129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</row>
    <row r="11" spans="1:129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</row>
    <row r="12" spans="1:129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8</v>
      </c>
      <c r="H12" s="19">
        <v>0</v>
      </c>
      <c r="I12" s="19">
        <v>2110.91336</v>
      </c>
      <c r="J12" s="14"/>
      <c r="K12" s="19">
        <v>0.36</v>
      </c>
      <c r="L12" s="19">
        <v>0.36</v>
      </c>
      <c r="M12" s="19">
        <v>127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v>8.36</v>
      </c>
      <c r="AR12" s="19">
        <v>0.36</v>
      </c>
      <c r="AS12" s="19">
        <v>2237.91336</v>
      </c>
      <c r="AT12" s="14"/>
      <c r="AU12" s="19"/>
      <c r="AV12" s="19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</row>
    <row r="13" spans="1:129" ht="12.75" customHeight="1">
      <c r="A13" s="1"/>
      <c r="B13" s="10" t="s">
        <v>16</v>
      </c>
      <c r="C13" s="19">
        <v>11</v>
      </c>
      <c r="D13" s="19">
        <v>0</v>
      </c>
      <c r="E13" s="19">
        <v>352593.76731</v>
      </c>
      <c r="F13" s="14"/>
      <c r="G13" s="19">
        <v>0</v>
      </c>
      <c r="H13" s="19">
        <v>0</v>
      </c>
      <c r="I13" s="19">
        <v>0</v>
      </c>
      <c r="J13" s="14"/>
      <c r="K13" s="19">
        <v>1</v>
      </c>
      <c r="L13" s="19">
        <v>0</v>
      </c>
      <c r="M13" s="19">
        <v>10</v>
      </c>
      <c r="N13" s="14"/>
      <c r="O13" s="19">
        <v>0</v>
      </c>
      <c r="P13" s="19">
        <v>0</v>
      </c>
      <c r="Q13" s="19">
        <v>0</v>
      </c>
      <c r="R13" s="14"/>
      <c r="S13" s="19">
        <v>0</v>
      </c>
      <c r="T13" s="19">
        <v>0</v>
      </c>
      <c r="U13" s="19">
        <v>0</v>
      </c>
      <c r="V13" s="14"/>
      <c r="W13" s="19">
        <v>0</v>
      </c>
      <c r="X13" s="19">
        <v>0</v>
      </c>
      <c r="Y13" s="19">
        <v>0</v>
      </c>
      <c r="Z13" s="14"/>
      <c r="AA13" s="19">
        <v>0</v>
      </c>
      <c r="AB13" s="19">
        <v>0</v>
      </c>
      <c r="AC13" s="19">
        <v>0</v>
      </c>
      <c r="AD13" s="14"/>
      <c r="AE13" s="19">
        <v>3</v>
      </c>
      <c r="AF13" s="19">
        <v>0</v>
      </c>
      <c r="AG13" s="19">
        <v>70</v>
      </c>
      <c r="AH13" s="14"/>
      <c r="AI13" s="19">
        <v>0</v>
      </c>
      <c r="AJ13" s="19">
        <v>0</v>
      </c>
      <c r="AK13" s="19">
        <v>0</v>
      </c>
      <c r="AL13" s="14"/>
      <c r="AM13" s="19">
        <v>0</v>
      </c>
      <c r="AN13" s="19">
        <v>0</v>
      </c>
      <c r="AO13" s="19">
        <v>0</v>
      </c>
      <c r="AP13" s="14"/>
      <c r="AQ13" s="19">
        <v>15</v>
      </c>
      <c r="AR13" s="19">
        <v>0</v>
      </c>
      <c r="AS13" s="19">
        <v>352673.76731</v>
      </c>
      <c r="AT13" s="14"/>
      <c r="AU13" s="19"/>
      <c r="AV13" s="19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</row>
    <row r="14" spans="1:129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5792</v>
      </c>
      <c r="H14" s="19">
        <v>0</v>
      </c>
      <c r="I14" s="19">
        <v>569769.6106099999</v>
      </c>
      <c r="J14" s="14"/>
      <c r="K14" s="19">
        <v>1156</v>
      </c>
      <c r="L14" s="19">
        <v>150</v>
      </c>
      <c r="M14" s="19">
        <v>170908.24000000002</v>
      </c>
      <c r="N14" s="14"/>
      <c r="O14" s="19">
        <v>55</v>
      </c>
      <c r="P14" s="19">
        <v>0</v>
      </c>
      <c r="Q14" s="19">
        <v>12771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1</v>
      </c>
      <c r="AB14" s="19">
        <v>0</v>
      </c>
      <c r="AC14" s="19">
        <v>190</v>
      </c>
      <c r="AD14" s="14"/>
      <c r="AE14" s="19">
        <v>1</v>
      </c>
      <c r="AF14" s="19">
        <v>0</v>
      </c>
      <c r="AG14" s="19">
        <v>851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v>7005</v>
      </c>
      <c r="AR14" s="19">
        <v>150</v>
      </c>
      <c r="AS14" s="19">
        <v>754489.8506099998</v>
      </c>
      <c r="AT14" s="14"/>
      <c r="AU14" s="19"/>
      <c r="AV14" s="19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</row>
    <row r="15" spans="1:129" ht="12.75" customHeight="1">
      <c r="A15" s="1"/>
      <c r="B15" s="8" t="s">
        <v>18</v>
      </c>
      <c r="C15" s="15">
        <v>62</v>
      </c>
      <c r="D15" s="15">
        <v>0</v>
      </c>
      <c r="E15" s="15">
        <v>117698.98237000001</v>
      </c>
      <c r="F15" s="16"/>
      <c r="G15" s="15">
        <v>292</v>
      </c>
      <c r="H15" s="15">
        <v>0</v>
      </c>
      <c r="I15" s="15">
        <v>65077.35816</v>
      </c>
      <c r="J15" s="16"/>
      <c r="K15" s="15">
        <v>390</v>
      </c>
      <c r="L15" s="15">
        <v>22</v>
      </c>
      <c r="M15" s="15">
        <v>281487.45999999996</v>
      </c>
      <c r="N15" s="16"/>
      <c r="O15" s="15">
        <v>15</v>
      </c>
      <c r="P15" s="15">
        <v>0</v>
      </c>
      <c r="Q15" s="15">
        <v>5327</v>
      </c>
      <c r="R15" s="16"/>
      <c r="S15" s="15">
        <v>0</v>
      </c>
      <c r="T15" s="15">
        <v>0</v>
      </c>
      <c r="U15" s="15">
        <v>0</v>
      </c>
      <c r="V15" s="16"/>
      <c r="W15" s="15">
        <v>1</v>
      </c>
      <c r="X15" s="15">
        <v>490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2</v>
      </c>
      <c r="AF15" s="15">
        <v>0</v>
      </c>
      <c r="AG15" s="15">
        <v>957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v>762</v>
      </c>
      <c r="AR15" s="15">
        <v>512</v>
      </c>
      <c r="AS15" s="15">
        <v>470547.80053</v>
      </c>
      <c r="AT15" s="16"/>
      <c r="AU15" s="19"/>
      <c r="AV15" s="19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</row>
    <row r="16" spans="1:129" ht="12.75" customHeight="1">
      <c r="A16" s="1"/>
      <c r="B16" s="9" t="s">
        <v>1</v>
      </c>
      <c r="C16" s="19">
        <v>73</v>
      </c>
      <c r="D16" s="19">
        <v>0</v>
      </c>
      <c r="E16" s="19">
        <v>470292.74968</v>
      </c>
      <c r="F16" s="14"/>
      <c r="G16" s="19">
        <v>6092</v>
      </c>
      <c r="H16" s="19">
        <v>0</v>
      </c>
      <c r="I16" s="19">
        <v>636957.8821299998</v>
      </c>
      <c r="J16" s="14"/>
      <c r="K16" s="19">
        <v>1547.36</v>
      </c>
      <c r="L16" s="19">
        <v>172.36</v>
      </c>
      <c r="M16" s="19">
        <v>452532.69999999995</v>
      </c>
      <c r="N16" s="14"/>
      <c r="O16" s="19">
        <v>70</v>
      </c>
      <c r="P16" s="19">
        <v>0</v>
      </c>
      <c r="Q16" s="19">
        <v>18098</v>
      </c>
      <c r="R16" s="14"/>
      <c r="S16" s="19">
        <v>0</v>
      </c>
      <c r="T16" s="19">
        <v>0</v>
      </c>
      <c r="U16" s="19">
        <v>0</v>
      </c>
      <c r="V16" s="14"/>
      <c r="W16" s="19">
        <v>1</v>
      </c>
      <c r="X16" s="19">
        <v>490</v>
      </c>
      <c r="Y16" s="19">
        <v>0</v>
      </c>
      <c r="Z16" s="14"/>
      <c r="AA16" s="19">
        <v>1</v>
      </c>
      <c r="AB16" s="19">
        <v>0</v>
      </c>
      <c r="AC16" s="19">
        <v>190</v>
      </c>
      <c r="AD16" s="14"/>
      <c r="AE16" s="19">
        <v>6</v>
      </c>
      <c r="AF16" s="19">
        <v>0</v>
      </c>
      <c r="AG16" s="19">
        <v>1878</v>
      </c>
      <c r="AH16" s="14"/>
      <c r="AI16" s="19">
        <v>0</v>
      </c>
      <c r="AJ16" s="19">
        <v>0</v>
      </c>
      <c r="AK16" s="19">
        <v>0</v>
      </c>
      <c r="AL16" s="14"/>
      <c r="AM16" s="19">
        <v>0</v>
      </c>
      <c r="AN16" s="19">
        <v>0</v>
      </c>
      <c r="AO16" s="19">
        <v>0</v>
      </c>
      <c r="AP16" s="14"/>
      <c r="AQ16" s="19">
        <v>7790.36</v>
      </c>
      <c r="AR16" s="19">
        <v>662.36</v>
      </c>
      <c r="AS16" s="19">
        <v>1579949.3318099997</v>
      </c>
      <c r="AT16" s="14"/>
      <c r="AU16" s="19"/>
      <c r="AV16" s="19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</row>
    <row r="17" spans="1:129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</row>
    <row r="18" spans="1:129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</row>
    <row r="19" spans="1:129" ht="12.75" customHeight="1">
      <c r="A19" s="2"/>
      <c r="B19" s="10" t="s">
        <v>15</v>
      </c>
      <c r="C19" s="19">
        <v>687</v>
      </c>
      <c r="D19" s="19">
        <v>767.765</v>
      </c>
      <c r="E19" s="19">
        <v>0</v>
      </c>
      <c r="F19" s="14"/>
      <c r="G19" s="19">
        <v>3</v>
      </c>
      <c r="H19" s="19">
        <v>6</v>
      </c>
      <c r="I19" s="19">
        <v>0</v>
      </c>
      <c r="J19" s="14"/>
      <c r="K19" s="19">
        <v>0</v>
      </c>
      <c r="L19" s="19">
        <v>0</v>
      </c>
      <c r="M19" s="19">
        <v>0</v>
      </c>
      <c r="N19" s="14"/>
      <c r="O19" s="19">
        <v>1820</v>
      </c>
      <c r="P19" s="19">
        <v>1493.561261</v>
      </c>
      <c r="Q19" s="19">
        <v>0</v>
      </c>
      <c r="R19" s="14"/>
      <c r="S19" s="19">
        <v>0</v>
      </c>
      <c r="T19" s="19">
        <v>0</v>
      </c>
      <c r="U19" s="19">
        <v>0</v>
      </c>
      <c r="V19" s="14"/>
      <c r="W19" s="19">
        <v>62</v>
      </c>
      <c r="X19" s="19">
        <v>15.883000000000003</v>
      </c>
      <c r="Y19" s="19">
        <v>0</v>
      </c>
      <c r="Z19" s="14"/>
      <c r="AA19" s="19">
        <v>1</v>
      </c>
      <c r="AB19" s="19">
        <v>11.524999999999999</v>
      </c>
      <c r="AC19" s="19">
        <v>2</v>
      </c>
      <c r="AD19" s="14"/>
      <c r="AE19" s="19">
        <v>0</v>
      </c>
      <c r="AF19" s="19">
        <v>0</v>
      </c>
      <c r="AG19" s="19">
        <v>0</v>
      </c>
      <c r="AH19" s="14"/>
      <c r="AI19" s="19">
        <v>0</v>
      </c>
      <c r="AJ19" s="19">
        <v>0</v>
      </c>
      <c r="AK19" s="19">
        <v>0</v>
      </c>
      <c r="AL19" s="14"/>
      <c r="AM19" s="19">
        <v>19</v>
      </c>
      <c r="AN19" s="19">
        <v>11.465</v>
      </c>
      <c r="AO19" s="19">
        <v>0</v>
      </c>
      <c r="AP19" s="14"/>
      <c r="AQ19" s="19">
        <v>2592</v>
      </c>
      <c r="AR19" s="19">
        <v>2306.199261</v>
      </c>
      <c r="AS19" s="19">
        <v>2</v>
      </c>
      <c r="AT19" s="14"/>
      <c r="AU19" s="19"/>
      <c r="AV19" s="19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</row>
    <row r="20" spans="1:129" ht="12.75" customHeight="1">
      <c r="A20" s="1"/>
      <c r="B20" s="10" t="s">
        <v>16</v>
      </c>
      <c r="C20" s="19">
        <v>122</v>
      </c>
      <c r="D20" s="19">
        <v>601.3629999999999</v>
      </c>
      <c r="E20" s="19">
        <v>0</v>
      </c>
      <c r="F20" s="14"/>
      <c r="G20" s="19">
        <v>6</v>
      </c>
      <c r="H20" s="19">
        <v>7</v>
      </c>
      <c r="I20" s="19">
        <v>9</v>
      </c>
      <c r="J20" s="14"/>
      <c r="K20" s="19">
        <v>11</v>
      </c>
      <c r="L20" s="19">
        <v>68.5</v>
      </c>
      <c r="M20" s="19">
        <v>41</v>
      </c>
      <c r="N20" s="14"/>
      <c r="O20" s="19">
        <v>257</v>
      </c>
      <c r="P20" s="19">
        <v>1097.895541</v>
      </c>
      <c r="Q20" s="19">
        <v>0</v>
      </c>
      <c r="R20" s="14"/>
      <c r="S20" s="19">
        <v>0</v>
      </c>
      <c r="T20" s="19">
        <v>0</v>
      </c>
      <c r="U20" s="19">
        <v>0</v>
      </c>
      <c r="V20" s="14"/>
      <c r="W20" s="19">
        <v>22</v>
      </c>
      <c r="X20" s="19">
        <v>31.5205</v>
      </c>
      <c r="Y20" s="19">
        <v>0</v>
      </c>
      <c r="Z20" s="14"/>
      <c r="AA20" s="19">
        <v>12</v>
      </c>
      <c r="AB20" s="19">
        <v>74.53</v>
      </c>
      <c r="AC20" s="19">
        <v>0</v>
      </c>
      <c r="AD20" s="14"/>
      <c r="AE20" s="19">
        <v>0</v>
      </c>
      <c r="AF20" s="19">
        <v>0</v>
      </c>
      <c r="AG20" s="19">
        <v>0</v>
      </c>
      <c r="AH20" s="14"/>
      <c r="AI20" s="19">
        <v>0</v>
      </c>
      <c r="AJ20" s="19">
        <v>0</v>
      </c>
      <c r="AK20" s="19">
        <v>0</v>
      </c>
      <c r="AL20" s="14"/>
      <c r="AM20" s="19">
        <v>2</v>
      </c>
      <c r="AN20" s="19">
        <v>6.35</v>
      </c>
      <c r="AO20" s="19">
        <v>0</v>
      </c>
      <c r="AP20" s="14"/>
      <c r="AQ20" s="19">
        <v>432</v>
      </c>
      <c r="AR20" s="19">
        <v>1887.1590410000001</v>
      </c>
      <c r="AS20" s="19">
        <v>50</v>
      </c>
      <c r="AT20" s="14"/>
      <c r="AU20" s="19"/>
      <c r="AV20" s="19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</row>
    <row r="21" spans="1:129" ht="12.75" customHeight="1">
      <c r="A21" s="1"/>
      <c r="B21" s="8" t="s">
        <v>17</v>
      </c>
      <c r="C21" s="19">
        <v>3397</v>
      </c>
      <c r="D21" s="19">
        <v>3006.99761</v>
      </c>
      <c r="E21" s="19">
        <v>11.8192</v>
      </c>
      <c r="F21" s="14"/>
      <c r="G21" s="19">
        <v>147</v>
      </c>
      <c r="H21" s="19">
        <v>127</v>
      </c>
      <c r="I21" s="19">
        <v>114</v>
      </c>
      <c r="J21" s="14"/>
      <c r="K21" s="19">
        <v>0</v>
      </c>
      <c r="L21" s="19">
        <v>0</v>
      </c>
      <c r="M21" s="19">
        <v>0</v>
      </c>
      <c r="N21" s="14"/>
      <c r="O21" s="19">
        <v>1273</v>
      </c>
      <c r="P21" s="19">
        <v>1332.078369</v>
      </c>
      <c r="Q21" s="19">
        <v>0</v>
      </c>
      <c r="R21" s="14"/>
      <c r="S21" s="19">
        <v>26</v>
      </c>
      <c r="T21" s="19">
        <v>3223.5820000000003</v>
      </c>
      <c r="U21" s="19">
        <v>1499.1369999999997</v>
      </c>
      <c r="V21" s="14"/>
      <c r="W21" s="19">
        <v>501</v>
      </c>
      <c r="X21" s="19">
        <v>86.39503</v>
      </c>
      <c r="Y21" s="19">
        <v>0</v>
      </c>
      <c r="Z21" s="14"/>
      <c r="AA21" s="19">
        <v>262</v>
      </c>
      <c r="AB21" s="19">
        <v>186.77999999999994</v>
      </c>
      <c r="AC21" s="19">
        <v>0</v>
      </c>
      <c r="AD21" s="14"/>
      <c r="AE21" s="19">
        <v>70</v>
      </c>
      <c r="AF21" s="19">
        <v>151</v>
      </c>
      <c r="AG21" s="19">
        <v>0</v>
      </c>
      <c r="AH21" s="14"/>
      <c r="AI21" s="19">
        <v>115</v>
      </c>
      <c r="AJ21" s="19">
        <v>97.856</v>
      </c>
      <c r="AK21" s="19">
        <v>23.04</v>
      </c>
      <c r="AL21" s="14"/>
      <c r="AM21" s="19">
        <v>2</v>
      </c>
      <c r="AN21" s="19">
        <v>1.2</v>
      </c>
      <c r="AO21" s="19">
        <v>0</v>
      </c>
      <c r="AP21" s="14"/>
      <c r="AQ21" s="19">
        <v>5793</v>
      </c>
      <c r="AR21" s="19">
        <v>8212.889008999999</v>
      </c>
      <c r="AS21" s="19">
        <v>1647.9961999999996</v>
      </c>
      <c r="AT21" s="14"/>
      <c r="AU21" s="19"/>
      <c r="AV21" s="19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</row>
    <row r="22" spans="1:129" ht="12.75" customHeight="1">
      <c r="A22" s="1"/>
      <c r="B22" s="9" t="s">
        <v>18</v>
      </c>
      <c r="C22" s="15">
        <v>472</v>
      </c>
      <c r="D22" s="15">
        <v>2081.95487</v>
      </c>
      <c r="E22" s="15">
        <v>8.5</v>
      </c>
      <c r="F22" s="16"/>
      <c r="G22" s="15">
        <v>986</v>
      </c>
      <c r="H22" s="15">
        <v>3552</v>
      </c>
      <c r="I22" s="15">
        <v>803</v>
      </c>
      <c r="J22" s="16"/>
      <c r="K22" s="15">
        <v>943</v>
      </c>
      <c r="L22" s="15">
        <v>4526.32</v>
      </c>
      <c r="M22" s="15">
        <v>2586.5</v>
      </c>
      <c r="N22" s="16"/>
      <c r="O22" s="15">
        <v>233</v>
      </c>
      <c r="P22" s="15">
        <v>852.9235189999999</v>
      </c>
      <c r="Q22" s="15">
        <v>0</v>
      </c>
      <c r="R22" s="16"/>
      <c r="S22" s="15">
        <v>10</v>
      </c>
      <c r="T22" s="15">
        <v>2064.3289999999997</v>
      </c>
      <c r="U22" s="15">
        <v>1597.449</v>
      </c>
      <c r="V22" s="16"/>
      <c r="W22" s="15">
        <v>87</v>
      </c>
      <c r="X22" s="15">
        <v>93.2615</v>
      </c>
      <c r="Y22" s="15">
        <v>0</v>
      </c>
      <c r="Z22" s="16"/>
      <c r="AA22" s="15">
        <v>45</v>
      </c>
      <c r="AB22" s="15">
        <v>171.1</v>
      </c>
      <c r="AC22" s="15">
        <v>0</v>
      </c>
      <c r="AD22" s="16"/>
      <c r="AE22" s="15">
        <v>242</v>
      </c>
      <c r="AF22" s="15">
        <v>1183</v>
      </c>
      <c r="AG22" s="15">
        <v>0</v>
      </c>
      <c r="AH22" s="16"/>
      <c r="AI22" s="15">
        <v>109</v>
      </c>
      <c r="AJ22" s="15">
        <v>145.632</v>
      </c>
      <c r="AK22" s="15">
        <v>58.992999999999995</v>
      </c>
      <c r="AL22" s="16"/>
      <c r="AM22" s="15">
        <v>5</v>
      </c>
      <c r="AN22" s="15">
        <v>17.9</v>
      </c>
      <c r="AO22" s="15">
        <v>0</v>
      </c>
      <c r="AP22" s="16"/>
      <c r="AQ22" s="15">
        <v>3132</v>
      </c>
      <c r="AR22" s="15">
        <v>14688.420888999999</v>
      </c>
      <c r="AS22" s="15">
        <v>5054.442</v>
      </c>
      <c r="AT22" s="16"/>
      <c r="AU22" s="19"/>
      <c r="AV22" s="19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</row>
    <row r="23" spans="1:129" ht="12.75" customHeight="1">
      <c r="A23" s="1"/>
      <c r="B23" s="9" t="s">
        <v>1</v>
      </c>
      <c r="C23" s="19">
        <v>4678</v>
      </c>
      <c r="D23" s="19">
        <v>6458.0804800000005</v>
      </c>
      <c r="E23" s="19">
        <v>20.319200000000002</v>
      </c>
      <c r="F23" s="14"/>
      <c r="G23" s="19">
        <v>1142</v>
      </c>
      <c r="H23" s="19">
        <v>3692</v>
      </c>
      <c r="I23" s="19">
        <v>926</v>
      </c>
      <c r="J23" s="14"/>
      <c r="K23" s="19">
        <v>954</v>
      </c>
      <c r="L23" s="19">
        <v>4594.82</v>
      </c>
      <c r="M23" s="19">
        <v>2627.5</v>
      </c>
      <c r="N23" s="14"/>
      <c r="O23" s="19">
        <v>3583</v>
      </c>
      <c r="P23" s="19">
        <v>4776.45869</v>
      </c>
      <c r="Q23" s="19">
        <v>0</v>
      </c>
      <c r="R23" s="14"/>
      <c r="S23" s="19">
        <v>36</v>
      </c>
      <c r="T23" s="19">
        <v>5287.911</v>
      </c>
      <c r="U23" s="19">
        <v>3096.586</v>
      </c>
      <c r="V23" s="14"/>
      <c r="W23" s="19">
        <v>672</v>
      </c>
      <c r="X23" s="19">
        <v>227.06002999999998</v>
      </c>
      <c r="Y23" s="19">
        <v>0</v>
      </c>
      <c r="Z23" s="14"/>
      <c r="AA23" s="19">
        <v>320</v>
      </c>
      <c r="AB23" s="19">
        <v>443.93499999999995</v>
      </c>
      <c r="AC23" s="19">
        <v>2</v>
      </c>
      <c r="AD23" s="14"/>
      <c r="AE23" s="19">
        <v>312</v>
      </c>
      <c r="AF23" s="19">
        <v>1334</v>
      </c>
      <c r="AG23" s="19">
        <v>0</v>
      </c>
      <c r="AH23" s="14"/>
      <c r="AI23" s="19">
        <v>224</v>
      </c>
      <c r="AJ23" s="19">
        <v>243.488</v>
      </c>
      <c r="AK23" s="19">
        <v>82.03299999999999</v>
      </c>
      <c r="AL23" s="14"/>
      <c r="AM23" s="19">
        <v>28</v>
      </c>
      <c r="AN23" s="19">
        <v>36.91499999999999</v>
      </c>
      <c r="AO23" s="19">
        <v>0</v>
      </c>
      <c r="AP23" s="14"/>
      <c r="AQ23" s="19">
        <v>11949</v>
      </c>
      <c r="AR23" s="19">
        <v>27094.668200000004</v>
      </c>
      <c r="AS23" s="19">
        <v>6754.4382</v>
      </c>
      <c r="AT23" s="14"/>
      <c r="AU23" s="19"/>
      <c r="AV23" s="19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</row>
    <row r="24" spans="1:129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</row>
    <row r="25" spans="1:129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21"/>
      <c r="AJ25" s="21"/>
      <c r="AK25" s="21"/>
      <c r="AL25" s="23"/>
      <c r="AM25" s="21"/>
      <c r="AN25" s="21"/>
      <c r="AO25" s="21"/>
      <c r="AP25" s="23"/>
      <c r="AQ25" s="21"/>
      <c r="AR25" s="21"/>
      <c r="AS25" s="21"/>
      <c r="AT25" s="23"/>
      <c r="AU25" s="19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</row>
    <row r="26" spans="1:129" ht="12.75" customHeight="1">
      <c r="A26" s="10"/>
      <c r="B26" s="10" t="s">
        <v>16</v>
      </c>
      <c r="C26" s="19">
        <v>73</v>
      </c>
      <c r="D26" s="19">
        <v>8963.317799999999</v>
      </c>
      <c r="E26" s="21">
        <v>570661.2019999999</v>
      </c>
      <c r="F26" s="23">
        <v>522212.06733</v>
      </c>
      <c r="G26" s="21">
        <v>27</v>
      </c>
      <c r="H26" s="21">
        <v>200</v>
      </c>
      <c r="I26" s="21">
        <v>22</v>
      </c>
      <c r="J26" s="23">
        <v>0</v>
      </c>
      <c r="K26" s="21">
        <v>89</v>
      </c>
      <c r="L26" s="21">
        <v>2563</v>
      </c>
      <c r="M26" s="21">
        <v>105625</v>
      </c>
      <c r="N26" s="23">
        <v>100841</v>
      </c>
      <c r="O26" s="21">
        <v>155</v>
      </c>
      <c r="P26" s="21">
        <v>4962.35434333333</v>
      </c>
      <c r="Q26" s="19">
        <v>3000.4512</v>
      </c>
      <c r="R26" s="23">
        <v>0</v>
      </c>
      <c r="S26" s="19">
        <v>0</v>
      </c>
      <c r="T26" s="19">
        <v>0</v>
      </c>
      <c r="U26" s="19">
        <v>0</v>
      </c>
      <c r="V26" s="23">
        <v>0</v>
      </c>
      <c r="W26" s="19">
        <v>0</v>
      </c>
      <c r="X26" s="19">
        <v>0</v>
      </c>
      <c r="Y26" s="19">
        <v>0</v>
      </c>
      <c r="Z26" s="23">
        <v>0</v>
      </c>
      <c r="AA26" s="19">
        <v>1</v>
      </c>
      <c r="AB26" s="19">
        <v>5</v>
      </c>
      <c r="AC26" s="19">
        <v>0</v>
      </c>
      <c r="AD26" s="23">
        <v>0</v>
      </c>
      <c r="AE26" s="19">
        <v>0</v>
      </c>
      <c r="AF26" s="19">
        <v>1</v>
      </c>
      <c r="AG26" s="19">
        <v>0</v>
      </c>
      <c r="AH26" s="23">
        <v>0</v>
      </c>
      <c r="AI26" s="21">
        <v>0</v>
      </c>
      <c r="AJ26" s="21">
        <v>0</v>
      </c>
      <c r="AK26" s="21">
        <v>0</v>
      </c>
      <c r="AL26" s="23">
        <v>0</v>
      </c>
      <c r="AM26" s="21">
        <v>1</v>
      </c>
      <c r="AN26" s="21">
        <v>5</v>
      </c>
      <c r="AO26" s="21">
        <v>0</v>
      </c>
      <c r="AP26" s="23">
        <v>0</v>
      </c>
      <c r="AQ26" s="21">
        <v>346</v>
      </c>
      <c r="AR26" s="21">
        <v>16699.67214333333</v>
      </c>
      <c r="AS26" s="21">
        <v>679308.6532</v>
      </c>
      <c r="AT26" s="23">
        <v>623053.06733</v>
      </c>
      <c r="AU26" s="19"/>
      <c r="AV26" s="19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</row>
    <row r="27" spans="1:129" ht="12.75" customHeight="1">
      <c r="A27" s="10"/>
      <c r="B27" s="10" t="s">
        <v>18</v>
      </c>
      <c r="C27" s="15">
        <v>164</v>
      </c>
      <c r="D27" s="15">
        <v>2209.96837</v>
      </c>
      <c r="E27" s="15">
        <v>0</v>
      </c>
      <c r="F27" s="16">
        <v>0</v>
      </c>
      <c r="G27" s="15">
        <v>214</v>
      </c>
      <c r="H27" s="15">
        <v>3057</v>
      </c>
      <c r="I27" s="15">
        <v>179</v>
      </c>
      <c r="J27" s="16">
        <v>0</v>
      </c>
      <c r="K27" s="15">
        <v>1372</v>
      </c>
      <c r="L27" s="15">
        <v>22696</v>
      </c>
      <c r="M27" s="15">
        <v>1224</v>
      </c>
      <c r="N27" s="16">
        <v>0</v>
      </c>
      <c r="O27" s="15">
        <v>71</v>
      </c>
      <c r="P27" s="15">
        <v>2203.45554835165</v>
      </c>
      <c r="Q27" s="15">
        <v>0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2</v>
      </c>
      <c r="X27" s="15">
        <v>49.75</v>
      </c>
      <c r="Y27" s="15">
        <v>0</v>
      </c>
      <c r="Z27" s="16">
        <v>0</v>
      </c>
      <c r="AA27" s="15">
        <v>30</v>
      </c>
      <c r="AB27" s="15">
        <v>806.4914299999999</v>
      </c>
      <c r="AC27" s="15">
        <v>0</v>
      </c>
      <c r="AD27" s="16">
        <v>0</v>
      </c>
      <c r="AE27" s="15">
        <v>79</v>
      </c>
      <c r="AF27" s="15">
        <v>1837</v>
      </c>
      <c r="AG27" s="15">
        <v>0</v>
      </c>
      <c r="AH27" s="16">
        <v>0</v>
      </c>
      <c r="AI27" s="15">
        <v>11</v>
      </c>
      <c r="AJ27" s="15">
        <v>0.9</v>
      </c>
      <c r="AK27" s="15">
        <v>49.56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v>1943</v>
      </c>
      <c r="AR27" s="15">
        <v>32860.56534835165</v>
      </c>
      <c r="AS27" s="15">
        <v>1452.56</v>
      </c>
      <c r="AT27" s="16">
        <v>0</v>
      </c>
      <c r="AU27" s="19"/>
      <c r="AV27" s="19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</row>
    <row r="28" spans="1:129" ht="12.75" customHeight="1">
      <c r="A28" s="10"/>
      <c r="B28" s="10" t="s">
        <v>1</v>
      </c>
      <c r="C28" s="19">
        <v>237</v>
      </c>
      <c r="D28" s="19">
        <v>11173.28617</v>
      </c>
      <c r="E28" s="19">
        <v>570661.2019999999</v>
      </c>
      <c r="F28" s="14">
        <v>522212.06733</v>
      </c>
      <c r="G28" s="19">
        <v>241</v>
      </c>
      <c r="H28" s="19">
        <v>3257</v>
      </c>
      <c r="I28" s="19">
        <v>201</v>
      </c>
      <c r="J28" s="14">
        <v>0</v>
      </c>
      <c r="K28" s="19">
        <v>1461</v>
      </c>
      <c r="L28" s="19">
        <v>25259</v>
      </c>
      <c r="M28" s="19">
        <v>106849</v>
      </c>
      <c r="N28" s="14">
        <v>100841</v>
      </c>
      <c r="O28" s="19">
        <v>226</v>
      </c>
      <c r="P28" s="19">
        <v>7165.809891684979</v>
      </c>
      <c r="Q28" s="19">
        <v>3000.4512</v>
      </c>
      <c r="R28" s="14">
        <v>0</v>
      </c>
      <c r="S28" s="19">
        <v>0</v>
      </c>
      <c r="T28" s="19">
        <v>0</v>
      </c>
      <c r="U28" s="19">
        <v>0</v>
      </c>
      <c r="V28" s="14">
        <v>0</v>
      </c>
      <c r="W28" s="19">
        <v>2</v>
      </c>
      <c r="X28" s="19">
        <v>49.75</v>
      </c>
      <c r="Y28" s="19">
        <v>0</v>
      </c>
      <c r="Z28" s="14">
        <v>0</v>
      </c>
      <c r="AA28" s="19">
        <v>31</v>
      </c>
      <c r="AB28" s="19">
        <v>811.4914299999999</v>
      </c>
      <c r="AC28" s="19">
        <v>0</v>
      </c>
      <c r="AD28" s="14">
        <v>0</v>
      </c>
      <c r="AE28" s="19">
        <v>79</v>
      </c>
      <c r="AF28" s="19">
        <v>1838</v>
      </c>
      <c r="AG28" s="19">
        <v>0</v>
      </c>
      <c r="AH28" s="14">
        <v>0</v>
      </c>
      <c r="AI28" s="19">
        <v>11</v>
      </c>
      <c r="AJ28" s="19">
        <v>0.9</v>
      </c>
      <c r="AK28" s="19">
        <v>49.56</v>
      </c>
      <c r="AL28" s="14">
        <v>0</v>
      </c>
      <c r="AM28" s="19">
        <v>1</v>
      </c>
      <c r="AN28" s="19">
        <v>5</v>
      </c>
      <c r="AO28" s="19">
        <v>0</v>
      </c>
      <c r="AP28" s="14">
        <v>0</v>
      </c>
      <c r="AQ28" s="19">
        <v>2289</v>
      </c>
      <c r="AR28" s="19">
        <v>49560.23749168498</v>
      </c>
      <c r="AS28" s="19">
        <v>680761.2132</v>
      </c>
      <c r="AT28" s="14">
        <v>623053.06733</v>
      </c>
      <c r="AU28" s="19"/>
      <c r="AV28" s="19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</row>
    <row r="29" spans="1:129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1"/>
      <c r="AJ29" s="21"/>
      <c r="AK29" s="21"/>
      <c r="AL29" s="23"/>
      <c r="AM29" s="21"/>
      <c r="AN29" s="21"/>
      <c r="AO29" s="21"/>
      <c r="AP29" s="23"/>
      <c r="AQ29" s="21"/>
      <c r="AR29" s="21"/>
      <c r="AS29" s="21"/>
      <c r="AT29" s="23"/>
      <c r="AU29" s="19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</row>
    <row r="30" spans="1:129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1"/>
      <c r="AJ30" s="21"/>
      <c r="AK30" s="21"/>
      <c r="AL30" s="23"/>
      <c r="AM30" s="21"/>
      <c r="AN30" s="21"/>
      <c r="AO30" s="21"/>
      <c r="AP30" s="23"/>
      <c r="AQ30" s="21"/>
      <c r="AR30" s="21"/>
      <c r="AS30" s="21"/>
      <c r="AT30" s="23"/>
      <c r="AU30" s="19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</row>
    <row r="31" spans="1:129" ht="12.75" customHeight="1">
      <c r="A31" s="10"/>
      <c r="B31" s="10" t="s">
        <v>15</v>
      </c>
      <c r="C31" s="19">
        <v>1333</v>
      </c>
      <c r="D31" s="19">
        <v>1579.73202</v>
      </c>
      <c r="E31" s="19">
        <v>8676.87209</v>
      </c>
      <c r="F31" s="14"/>
      <c r="G31" s="19">
        <v>412</v>
      </c>
      <c r="H31" s="19">
        <v>51</v>
      </c>
      <c r="I31" s="19">
        <v>13460.91336</v>
      </c>
      <c r="J31" s="14"/>
      <c r="K31" s="19">
        <v>185.36</v>
      </c>
      <c r="L31" s="19">
        <v>20.36</v>
      </c>
      <c r="M31" s="19">
        <v>4703</v>
      </c>
      <c r="N31" s="14"/>
      <c r="O31" s="19">
        <v>3445</v>
      </c>
      <c r="P31" s="19">
        <v>1493.561261</v>
      </c>
      <c r="Q31" s="19">
        <v>9960.71532</v>
      </c>
      <c r="R31" s="14"/>
      <c r="S31" s="19">
        <v>0</v>
      </c>
      <c r="T31" s="19">
        <v>0</v>
      </c>
      <c r="U31" s="19">
        <v>0</v>
      </c>
      <c r="V31" s="14"/>
      <c r="W31" s="19">
        <v>1335</v>
      </c>
      <c r="X31" s="19">
        <v>22150.593</v>
      </c>
      <c r="Y31" s="19">
        <v>0</v>
      </c>
      <c r="Z31" s="14"/>
      <c r="AA31" s="19">
        <v>7</v>
      </c>
      <c r="AB31" s="19">
        <v>14.504999999999999</v>
      </c>
      <c r="AC31" s="19">
        <v>6.15</v>
      </c>
      <c r="AD31" s="14"/>
      <c r="AE31" s="19">
        <v>74</v>
      </c>
      <c r="AF31" s="19">
        <v>179</v>
      </c>
      <c r="AG31" s="19">
        <v>543</v>
      </c>
      <c r="AH31" s="14"/>
      <c r="AI31" s="19">
        <v>0</v>
      </c>
      <c r="AJ31" s="19">
        <v>0</v>
      </c>
      <c r="AK31" s="19">
        <v>0</v>
      </c>
      <c r="AL31" s="14"/>
      <c r="AM31" s="19">
        <v>172</v>
      </c>
      <c r="AN31" s="19">
        <v>14.21</v>
      </c>
      <c r="AO31" s="19">
        <v>1626.5</v>
      </c>
      <c r="AP31" s="14"/>
      <c r="AQ31" s="19">
        <v>6963.36</v>
      </c>
      <c r="AR31" s="19">
        <v>25502.961281</v>
      </c>
      <c r="AS31" s="19">
        <v>38977.15077000001</v>
      </c>
      <c r="AT31" s="14"/>
      <c r="AU31" s="19"/>
      <c r="AV31" s="19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</row>
    <row r="32" spans="1:129" ht="12.75" customHeight="1">
      <c r="A32" s="10"/>
      <c r="B32" s="10" t="s">
        <v>16</v>
      </c>
      <c r="C32" s="19">
        <v>206</v>
      </c>
      <c r="D32" s="19">
        <v>9564.6808</v>
      </c>
      <c r="E32" s="19">
        <v>923254.96931</v>
      </c>
      <c r="F32" s="14"/>
      <c r="G32" s="19">
        <v>33</v>
      </c>
      <c r="H32" s="19">
        <v>207</v>
      </c>
      <c r="I32" s="19">
        <v>31</v>
      </c>
      <c r="J32" s="14"/>
      <c r="K32" s="19">
        <v>101</v>
      </c>
      <c r="L32" s="19">
        <v>2631.5</v>
      </c>
      <c r="M32" s="19">
        <v>105676</v>
      </c>
      <c r="N32" s="14"/>
      <c r="O32" s="19">
        <v>412</v>
      </c>
      <c r="P32" s="19">
        <v>6060.24988433333</v>
      </c>
      <c r="Q32" s="19">
        <v>3000.4512</v>
      </c>
      <c r="R32" s="14"/>
      <c r="S32" s="19">
        <v>0</v>
      </c>
      <c r="T32" s="19">
        <v>0</v>
      </c>
      <c r="U32" s="19">
        <v>0</v>
      </c>
      <c r="V32" s="14"/>
      <c r="W32" s="19">
        <v>22</v>
      </c>
      <c r="X32" s="19">
        <v>31.5205</v>
      </c>
      <c r="Y32" s="19">
        <v>0</v>
      </c>
      <c r="Z32" s="14"/>
      <c r="AA32" s="19">
        <v>13</v>
      </c>
      <c r="AB32" s="19">
        <v>79.53</v>
      </c>
      <c r="AC32" s="19">
        <v>50</v>
      </c>
      <c r="AD32" s="14"/>
      <c r="AE32" s="19">
        <v>14</v>
      </c>
      <c r="AF32" s="19">
        <v>53.5</v>
      </c>
      <c r="AG32" s="19">
        <v>429</v>
      </c>
      <c r="AH32" s="14"/>
      <c r="AI32" s="19">
        <v>0</v>
      </c>
      <c r="AJ32" s="19">
        <v>0</v>
      </c>
      <c r="AK32" s="19">
        <v>0</v>
      </c>
      <c r="AL32" s="14"/>
      <c r="AM32" s="19">
        <v>3</v>
      </c>
      <c r="AN32" s="19">
        <v>11.35</v>
      </c>
      <c r="AO32" s="19">
        <v>0</v>
      </c>
      <c r="AP32" s="14"/>
      <c r="AQ32" s="19">
        <v>804</v>
      </c>
      <c r="AR32" s="19">
        <v>18639.33118433333</v>
      </c>
      <c r="AS32" s="19">
        <v>1032441.42051</v>
      </c>
      <c r="AT32" s="14"/>
      <c r="AU32" s="19"/>
      <c r="AV32" s="19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</row>
    <row r="33" spans="1:129" ht="12.75" customHeight="1">
      <c r="A33" s="10"/>
      <c r="B33" s="10" t="s">
        <v>17</v>
      </c>
      <c r="C33" s="19">
        <v>20305</v>
      </c>
      <c r="D33" s="19">
        <v>40268.338110000004</v>
      </c>
      <c r="E33" s="19">
        <v>201082.77719999995</v>
      </c>
      <c r="F33" s="14"/>
      <c r="G33" s="19">
        <v>10189</v>
      </c>
      <c r="H33" s="19">
        <v>519</v>
      </c>
      <c r="I33" s="19">
        <v>721454.6106099999</v>
      </c>
      <c r="J33" s="14"/>
      <c r="K33" s="19">
        <v>5895</v>
      </c>
      <c r="L33" s="19">
        <v>1646.1999999999998</v>
      </c>
      <c r="M33" s="19">
        <v>327536.25</v>
      </c>
      <c r="N33" s="14"/>
      <c r="O33" s="19">
        <v>3278</v>
      </c>
      <c r="P33" s="19">
        <v>1332.0783690000019</v>
      </c>
      <c r="Q33" s="19">
        <v>45248.64087</v>
      </c>
      <c r="R33" s="14"/>
      <c r="S33" s="19">
        <v>4519</v>
      </c>
      <c r="T33" s="19">
        <v>9457.033</v>
      </c>
      <c r="U33" s="19">
        <v>47069.20000000001</v>
      </c>
      <c r="V33" s="14"/>
      <c r="W33" s="19">
        <v>1092</v>
      </c>
      <c r="X33" s="19">
        <v>10715.065029999998</v>
      </c>
      <c r="Y33" s="19">
        <v>0</v>
      </c>
      <c r="Z33" s="14"/>
      <c r="AA33" s="19">
        <v>2489</v>
      </c>
      <c r="AB33" s="19">
        <v>2846.919999999999</v>
      </c>
      <c r="AC33" s="19">
        <v>31024.870000000003</v>
      </c>
      <c r="AD33" s="14"/>
      <c r="AE33" s="19">
        <v>190</v>
      </c>
      <c r="AF33" s="19">
        <v>487</v>
      </c>
      <c r="AG33" s="19">
        <v>9569</v>
      </c>
      <c r="AH33" s="14"/>
      <c r="AI33" s="19">
        <v>540</v>
      </c>
      <c r="AJ33" s="19">
        <v>250.828</v>
      </c>
      <c r="AK33" s="19">
        <v>21995.587</v>
      </c>
      <c r="AL33" s="14"/>
      <c r="AM33" s="19">
        <v>23</v>
      </c>
      <c r="AN33" s="19">
        <v>9.28</v>
      </c>
      <c r="AO33" s="19">
        <v>4.75</v>
      </c>
      <c r="AP33" s="14"/>
      <c r="AQ33" s="19">
        <v>48520</v>
      </c>
      <c r="AR33" s="19">
        <v>67531.742509</v>
      </c>
      <c r="AS33" s="19">
        <v>1404985.6856799996</v>
      </c>
      <c r="AT33" s="14"/>
      <c r="AU33" s="19"/>
      <c r="AV33" s="19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</row>
    <row r="34" spans="1:129" ht="12.75" customHeight="1">
      <c r="A34" s="10"/>
      <c r="B34" s="10" t="s">
        <v>18</v>
      </c>
      <c r="C34" s="15">
        <v>698</v>
      </c>
      <c r="D34" s="15">
        <v>4291.92324</v>
      </c>
      <c r="E34" s="15">
        <v>117707.48237000001</v>
      </c>
      <c r="F34" s="16"/>
      <c r="G34" s="15">
        <v>1492</v>
      </c>
      <c r="H34" s="15">
        <v>6609</v>
      </c>
      <c r="I34" s="15">
        <v>66059.35816</v>
      </c>
      <c r="J34" s="16"/>
      <c r="K34" s="15">
        <v>2705</v>
      </c>
      <c r="L34" s="15">
        <v>27244.32</v>
      </c>
      <c r="M34" s="15">
        <v>285297.95999999996</v>
      </c>
      <c r="N34" s="16"/>
      <c r="O34" s="15">
        <v>319</v>
      </c>
      <c r="P34" s="15">
        <v>3056.37906735165</v>
      </c>
      <c r="Q34" s="15">
        <v>5327</v>
      </c>
      <c r="R34" s="16"/>
      <c r="S34" s="15">
        <v>10</v>
      </c>
      <c r="T34" s="15">
        <v>2064.3289999999997</v>
      </c>
      <c r="U34" s="15">
        <v>1597.449</v>
      </c>
      <c r="V34" s="16"/>
      <c r="W34" s="15">
        <v>90</v>
      </c>
      <c r="X34" s="15">
        <v>633.0115</v>
      </c>
      <c r="Y34" s="15">
        <v>0</v>
      </c>
      <c r="Z34" s="16"/>
      <c r="AA34" s="15">
        <v>76</v>
      </c>
      <c r="AB34" s="15">
        <v>1027.59143</v>
      </c>
      <c r="AC34" s="15">
        <v>50</v>
      </c>
      <c r="AD34" s="16"/>
      <c r="AE34" s="15">
        <v>328</v>
      </c>
      <c r="AF34" s="15">
        <v>3033.4</v>
      </c>
      <c r="AG34" s="15">
        <v>957</v>
      </c>
      <c r="AH34" s="16"/>
      <c r="AI34" s="15">
        <v>131</v>
      </c>
      <c r="AJ34" s="15">
        <v>146.532</v>
      </c>
      <c r="AK34" s="15">
        <v>1282.5529999999999</v>
      </c>
      <c r="AL34" s="16"/>
      <c r="AM34" s="15">
        <v>6</v>
      </c>
      <c r="AN34" s="15">
        <v>67.9</v>
      </c>
      <c r="AO34" s="15">
        <v>0</v>
      </c>
      <c r="AP34" s="16"/>
      <c r="AQ34" s="15">
        <v>5855</v>
      </c>
      <c r="AR34" s="15">
        <v>48174.38623735165</v>
      </c>
      <c r="AS34" s="15">
        <v>478278.80253</v>
      </c>
      <c r="AT34" s="16"/>
      <c r="AU34" s="19"/>
      <c r="AV34" s="19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</row>
    <row r="35" spans="1:129" ht="12.75" customHeight="1">
      <c r="A35" s="10"/>
      <c r="B35" s="10" t="s">
        <v>1</v>
      </c>
      <c r="C35" s="19">
        <v>22542</v>
      </c>
      <c r="D35" s="19">
        <v>55704.67417</v>
      </c>
      <c r="E35" s="19">
        <v>1250722.10097</v>
      </c>
      <c r="F35" s="14"/>
      <c r="G35" s="19">
        <v>12126</v>
      </c>
      <c r="H35" s="19">
        <v>7386</v>
      </c>
      <c r="I35" s="19">
        <v>801005.8821299998</v>
      </c>
      <c r="J35" s="14"/>
      <c r="K35" s="19">
        <v>8886.36</v>
      </c>
      <c r="L35" s="19">
        <v>31542.379999999997</v>
      </c>
      <c r="M35" s="19">
        <v>723213.21</v>
      </c>
      <c r="N35" s="14"/>
      <c r="O35" s="19">
        <v>7454</v>
      </c>
      <c r="P35" s="19">
        <v>11942.268581684983</v>
      </c>
      <c r="Q35" s="19">
        <v>63536.80739</v>
      </c>
      <c r="R35" s="14"/>
      <c r="S35" s="19">
        <v>4529</v>
      </c>
      <c r="T35" s="19">
        <v>11521.362</v>
      </c>
      <c r="U35" s="19">
        <v>48666.64900000001</v>
      </c>
      <c r="V35" s="14"/>
      <c r="W35" s="19">
        <v>2539</v>
      </c>
      <c r="X35" s="19">
        <v>33530.19003</v>
      </c>
      <c r="Y35" s="19">
        <v>0</v>
      </c>
      <c r="Z35" s="14"/>
      <c r="AA35" s="19">
        <v>2585</v>
      </c>
      <c r="AB35" s="19">
        <v>3968.546429999999</v>
      </c>
      <c r="AC35" s="19">
        <v>31131.020000000004</v>
      </c>
      <c r="AD35" s="14"/>
      <c r="AE35" s="19">
        <v>606</v>
      </c>
      <c r="AF35" s="19">
        <v>3752.9</v>
      </c>
      <c r="AG35" s="19">
        <v>11498</v>
      </c>
      <c r="AH35" s="14"/>
      <c r="AI35" s="19">
        <v>671</v>
      </c>
      <c r="AJ35" s="19">
        <v>397.36</v>
      </c>
      <c r="AK35" s="19">
        <v>23278.14</v>
      </c>
      <c r="AL35" s="14"/>
      <c r="AM35" s="19">
        <v>204</v>
      </c>
      <c r="AN35" s="19">
        <v>102.74000000000001</v>
      </c>
      <c r="AO35" s="19">
        <v>1631.25</v>
      </c>
      <c r="AP35" s="14"/>
      <c r="AQ35" s="19">
        <v>62142.36</v>
      </c>
      <c r="AR35" s="19">
        <v>159848.42121168497</v>
      </c>
      <c r="AS35" s="19">
        <v>2954683.0594900004</v>
      </c>
      <c r="AT35" s="14"/>
      <c r="AU35" s="19"/>
      <c r="AV35" s="19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</row>
    <row r="36" spans="1:129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1"/>
      <c r="AJ36" s="21"/>
      <c r="AK36" s="21"/>
      <c r="AL36" s="21"/>
      <c r="AM36" s="25"/>
      <c r="AN36" s="25"/>
      <c r="AO36" s="25"/>
      <c r="AP36" s="25"/>
      <c r="AQ36" s="25"/>
      <c r="AR36" s="25"/>
      <c r="AS36" s="25"/>
      <c r="AT36" s="25"/>
      <c r="AU36" s="25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</row>
    <row r="37" spans="1:129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</row>
    <row r="38" spans="1:129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</row>
    <row r="39" spans="1:129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</row>
    <row r="40" spans="1:129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</row>
    <row r="41" spans="1:129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</row>
    <row r="42" spans="1:129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</row>
    <row r="43" spans="1:129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</row>
    <row r="44" spans="1:129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</row>
    <row r="45" spans="1:129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</row>
    <row r="46" spans="1:129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</row>
    <row r="47" spans="1:129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</row>
    <row r="48" spans="1:129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</row>
    <row r="49" spans="1:129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</row>
    <row r="50" spans="1:129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</row>
    <row r="51" spans="1:129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</row>
    <row r="52" spans="1:129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</row>
    <row r="53" spans="1:129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</row>
    <row r="54" spans="1:129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</row>
    <row r="55" spans="1:129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</row>
    <row r="56" spans="1:129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</row>
    <row r="57" spans="1:129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</row>
    <row r="58" spans="1:129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</row>
    <row r="59" spans="1:129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</row>
    <row r="60" spans="2:129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</row>
    <row r="61" spans="2:45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</row>
    <row r="62" spans="2:45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</row>
    <row r="63" spans="2:45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2:45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</row>
    <row r="65" spans="2:45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</row>
    <row r="66" spans="2:45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</row>
    <row r="67" spans="2:45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</row>
    <row r="68" spans="2:45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</sheetData>
  <sheetProtection/>
  <dataValidations count="4">
    <dataValidation type="decimal" showErrorMessage="1" errorTitle="Solussa on kaava" error="Sisältöä ei saa muuttaa!" sqref="C32:AL32">
      <formula1>C6+C13+C20+C26</formula1>
      <formula2>C6+C13+C20+C26</formula2>
    </dataValidation>
    <dataValidation type="decimal" showErrorMessage="1" errorTitle="Solussa on kaava" error="Sisältöä ei saa muuttaa!" sqref="C34:AL34">
      <formula1>C8+C15+C22+C27</formula1>
      <formula2>C8+C15+C22+C27</formula2>
    </dataValidation>
    <dataValidation type="decimal" showErrorMessage="1" errorTitle="Solussa on kaava" error="Sisältöä ei saa muuttaa!" sqref="C31:AL31 C33:AL33">
      <formula1>C5+C12+C19</formula1>
      <formula2>C5+C12+C19</formula2>
    </dataValidation>
    <dataValidation type="decimal" showErrorMessage="1" errorTitle="Solussa on kaava" error="Sisältöä ei saa muuttaa!" sqref="C35:AL35">
      <formula1>SUM(C31:C34)</formula1>
      <formula2>SUM(C31:C34)</formula2>
    </dataValidation>
  </dataValidation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Y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4" max="14" width="12.57421875" style="0" customWidth="1"/>
    <col min="15" max="15" width="10.28125" style="0" customWidth="1"/>
    <col min="16" max="16" width="8.7109375" style="0" customWidth="1"/>
    <col min="17" max="17" width="10.2812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  <col min="42" max="42" width="12.28125" style="0" customWidth="1"/>
    <col min="46" max="46" width="12.8515625" style="0" customWidth="1"/>
  </cols>
  <sheetData>
    <row r="1" spans="1:46" ht="12.75">
      <c r="A1" s="4" t="s">
        <v>70</v>
      </c>
      <c r="B1" s="5"/>
      <c r="C1" s="31" t="s">
        <v>62</v>
      </c>
      <c r="D1" s="32"/>
      <c r="E1" s="32"/>
      <c r="F1" s="33"/>
      <c r="G1" s="31" t="s">
        <v>63</v>
      </c>
      <c r="H1" s="32"/>
      <c r="I1" s="32"/>
      <c r="J1" s="33"/>
      <c r="K1" s="31" t="s">
        <v>5</v>
      </c>
      <c r="L1" s="32"/>
      <c r="M1" s="32"/>
      <c r="N1" s="33"/>
      <c r="O1" s="31" t="s">
        <v>64</v>
      </c>
      <c r="P1" s="32"/>
      <c r="Q1" s="32"/>
      <c r="R1" s="33"/>
      <c r="S1" s="31" t="s">
        <v>33</v>
      </c>
      <c r="T1" s="32"/>
      <c r="U1" s="32"/>
      <c r="V1" s="33"/>
      <c r="W1" s="31" t="s">
        <v>65</v>
      </c>
      <c r="X1" s="32"/>
      <c r="Y1" s="32"/>
      <c r="Z1" s="33"/>
      <c r="AA1" s="31" t="s">
        <v>50</v>
      </c>
      <c r="AB1" s="32"/>
      <c r="AC1" s="32"/>
      <c r="AD1" s="33"/>
      <c r="AE1" s="31" t="s">
        <v>56</v>
      </c>
      <c r="AF1" s="32"/>
      <c r="AG1" s="32"/>
      <c r="AH1" s="33"/>
      <c r="AI1" s="31" t="s">
        <v>71</v>
      </c>
      <c r="AJ1" s="32"/>
      <c r="AK1" s="32"/>
      <c r="AL1" s="33"/>
      <c r="AM1" s="31" t="s">
        <v>68</v>
      </c>
      <c r="AN1" s="32"/>
      <c r="AO1" s="32"/>
      <c r="AP1" s="33"/>
      <c r="AQ1" s="11" t="s">
        <v>1</v>
      </c>
      <c r="AR1" s="12"/>
      <c r="AS1" s="12"/>
      <c r="AT1" s="22"/>
    </row>
    <row r="2" spans="1:129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</row>
    <row r="3" spans="1:129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</row>
    <row r="4" spans="1:129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7"/>
      <c r="N4" s="14"/>
      <c r="O4" s="19"/>
      <c r="P4" s="19"/>
      <c r="Q4" s="19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19"/>
      <c r="AJ4" s="19"/>
      <c r="AK4" s="19"/>
      <c r="AL4" s="14"/>
      <c r="AM4" s="19"/>
      <c r="AN4" s="19"/>
      <c r="AO4" s="19"/>
      <c r="AP4" s="14"/>
      <c r="AQ4" s="19"/>
      <c r="AR4" s="19"/>
      <c r="AS4" s="19"/>
      <c r="AT4" s="14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</row>
    <row r="5" spans="1:129" ht="12.75" customHeight="1">
      <c r="A5" s="1"/>
      <c r="B5" s="10" t="s">
        <v>15</v>
      </c>
      <c r="C5" s="19">
        <v>179</v>
      </c>
      <c r="D5" s="19">
        <v>346.38749999999993</v>
      </c>
      <c r="E5" s="19">
        <v>1845.44219</v>
      </c>
      <c r="F5" s="14"/>
      <c r="G5" s="19">
        <v>453</v>
      </c>
      <c r="H5" s="19">
        <v>27</v>
      </c>
      <c r="I5" s="19">
        <v>14538</v>
      </c>
      <c r="J5" s="14"/>
      <c r="K5" s="19">
        <v>1075</v>
      </c>
      <c r="L5" s="19">
        <v>0</v>
      </c>
      <c r="M5" s="19">
        <v>7903.20256</v>
      </c>
      <c r="N5" s="14"/>
      <c r="O5" s="19">
        <v>106</v>
      </c>
      <c r="P5" s="19">
        <v>17.799999999999997</v>
      </c>
      <c r="Q5" s="19">
        <v>2638.93</v>
      </c>
      <c r="R5" s="14"/>
      <c r="S5" s="19">
        <v>0</v>
      </c>
      <c r="T5" s="19">
        <v>0</v>
      </c>
      <c r="U5" s="19">
        <v>0</v>
      </c>
      <c r="V5" s="14"/>
      <c r="W5" s="19">
        <v>1358</v>
      </c>
      <c r="X5" s="19">
        <v>23443.867956</v>
      </c>
      <c r="Y5" s="19">
        <v>0</v>
      </c>
      <c r="Z5" s="14"/>
      <c r="AA5" s="19">
        <v>1</v>
      </c>
      <c r="AB5" s="19">
        <v>0.86</v>
      </c>
      <c r="AC5" s="19">
        <v>6.25</v>
      </c>
      <c r="AD5" s="14"/>
      <c r="AE5" s="19">
        <v>115</v>
      </c>
      <c r="AF5" s="19">
        <v>290.7670000000001</v>
      </c>
      <c r="AG5" s="19">
        <v>1751.5010000000002</v>
      </c>
      <c r="AH5" s="14"/>
      <c r="AI5" s="19">
        <v>0</v>
      </c>
      <c r="AJ5" s="19">
        <v>0</v>
      </c>
      <c r="AK5" s="19">
        <v>0</v>
      </c>
      <c r="AL5" s="14"/>
      <c r="AM5" s="19">
        <v>126</v>
      </c>
      <c r="AN5" s="19">
        <v>0.68</v>
      </c>
      <c r="AO5" s="19">
        <v>919.345</v>
      </c>
      <c r="AP5" s="14"/>
      <c r="AQ5" s="19">
        <v>3413</v>
      </c>
      <c r="AR5" s="19">
        <v>24127.362456000003</v>
      </c>
      <c r="AS5" s="19">
        <v>29602.67075</v>
      </c>
      <c r="AT5" s="14"/>
      <c r="AU5" s="19"/>
      <c r="AV5" s="19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</row>
    <row r="6" spans="1:129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0</v>
      </c>
      <c r="H6" s="19">
        <v>0</v>
      </c>
      <c r="I6" s="19">
        <v>0</v>
      </c>
      <c r="J6" s="14"/>
      <c r="K6" s="19">
        <v>0</v>
      </c>
      <c r="L6" s="19">
        <v>0</v>
      </c>
      <c r="M6" s="19">
        <v>0</v>
      </c>
      <c r="N6" s="14"/>
      <c r="O6" s="19">
        <v>0</v>
      </c>
      <c r="P6" s="19">
        <v>0</v>
      </c>
      <c r="Q6" s="19">
        <v>0</v>
      </c>
      <c r="R6" s="14"/>
      <c r="S6" s="19">
        <v>0</v>
      </c>
      <c r="T6" s="19">
        <v>0</v>
      </c>
      <c r="U6" s="19">
        <v>0</v>
      </c>
      <c r="V6" s="14"/>
      <c r="W6" s="19">
        <v>0</v>
      </c>
      <c r="X6" s="19">
        <v>0</v>
      </c>
      <c r="Y6" s="19">
        <v>0</v>
      </c>
      <c r="Z6" s="14"/>
      <c r="AA6" s="19">
        <v>0</v>
      </c>
      <c r="AB6" s="19">
        <v>0</v>
      </c>
      <c r="AC6" s="19">
        <v>0</v>
      </c>
      <c r="AD6" s="14"/>
      <c r="AE6" s="19">
        <v>10</v>
      </c>
      <c r="AF6" s="19">
        <v>53.67</v>
      </c>
      <c r="AG6" s="19">
        <v>530</v>
      </c>
      <c r="AH6" s="14"/>
      <c r="AI6" s="19">
        <v>0</v>
      </c>
      <c r="AJ6" s="19">
        <v>0</v>
      </c>
      <c r="AK6" s="19">
        <v>0</v>
      </c>
      <c r="AL6" s="14"/>
      <c r="AM6" s="19">
        <v>0</v>
      </c>
      <c r="AN6" s="19">
        <v>0</v>
      </c>
      <c r="AO6" s="19">
        <v>0</v>
      </c>
      <c r="AP6" s="14"/>
      <c r="AQ6" s="19">
        <v>10</v>
      </c>
      <c r="AR6" s="19">
        <v>53.67</v>
      </c>
      <c r="AS6" s="19">
        <v>530</v>
      </c>
      <c r="AT6" s="14"/>
      <c r="AU6" s="19"/>
      <c r="AV6" s="19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</row>
    <row r="7" spans="1:129" ht="12.75" customHeight="1">
      <c r="A7" s="1"/>
      <c r="B7" s="8" t="s">
        <v>17</v>
      </c>
      <c r="C7" s="19">
        <v>13345</v>
      </c>
      <c r="D7" s="19">
        <v>47636.13751</v>
      </c>
      <c r="E7" s="19">
        <v>199397.57</v>
      </c>
      <c r="F7" s="14"/>
      <c r="G7" s="19">
        <v>2860</v>
      </c>
      <c r="H7" s="19">
        <v>497</v>
      </c>
      <c r="I7" s="19">
        <v>102924</v>
      </c>
      <c r="J7" s="14"/>
      <c r="K7" s="19">
        <v>3258</v>
      </c>
      <c r="L7" s="19">
        <v>0</v>
      </c>
      <c r="M7" s="19">
        <v>58862.06607999999</v>
      </c>
      <c r="N7" s="14"/>
      <c r="O7" s="19">
        <v>3614</v>
      </c>
      <c r="P7" s="19">
        <v>2052.9700000000003</v>
      </c>
      <c r="Q7" s="19">
        <v>149536.21</v>
      </c>
      <c r="R7" s="14"/>
      <c r="S7" s="19">
        <v>3420</v>
      </c>
      <c r="T7" s="19">
        <v>7298</v>
      </c>
      <c r="U7" s="19">
        <v>20699</v>
      </c>
      <c r="V7" s="14"/>
      <c r="W7" s="19">
        <v>597</v>
      </c>
      <c r="X7" s="19">
        <v>10154.678014</v>
      </c>
      <c r="Y7" s="19">
        <v>0</v>
      </c>
      <c r="Z7" s="14"/>
      <c r="AA7" s="19">
        <v>1919</v>
      </c>
      <c r="AB7" s="19">
        <v>2102.36</v>
      </c>
      <c r="AC7" s="19">
        <v>33375.09</v>
      </c>
      <c r="AD7" s="14"/>
      <c r="AE7" s="19">
        <v>118</v>
      </c>
      <c r="AF7" s="19">
        <v>202.841000000002</v>
      </c>
      <c r="AG7" s="19">
        <v>20812.394</v>
      </c>
      <c r="AH7" s="14"/>
      <c r="AI7" s="19">
        <v>465</v>
      </c>
      <c r="AJ7" s="19">
        <v>210.34</v>
      </c>
      <c r="AK7" s="19">
        <v>24136.504</v>
      </c>
      <c r="AL7" s="14"/>
      <c r="AM7" s="19">
        <v>20</v>
      </c>
      <c r="AN7" s="19">
        <v>6.61</v>
      </c>
      <c r="AO7" s="19">
        <v>2.5</v>
      </c>
      <c r="AP7" s="14"/>
      <c r="AQ7" s="19">
        <v>29616</v>
      </c>
      <c r="AR7" s="19">
        <v>70160.936524</v>
      </c>
      <c r="AS7" s="19">
        <v>609745.3340800001</v>
      </c>
      <c r="AT7" s="14"/>
      <c r="AU7" s="19"/>
      <c r="AV7" s="19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</row>
    <row r="8" spans="1:129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0</v>
      </c>
      <c r="H8" s="15">
        <v>0</v>
      </c>
      <c r="I8" s="15">
        <v>0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0</v>
      </c>
      <c r="T8" s="15">
        <v>0</v>
      </c>
      <c r="U8" s="15">
        <v>0</v>
      </c>
      <c r="V8" s="16"/>
      <c r="W8" s="15">
        <v>0</v>
      </c>
      <c r="X8" s="15">
        <v>0</v>
      </c>
      <c r="Y8" s="15">
        <v>0</v>
      </c>
      <c r="Z8" s="16"/>
      <c r="AA8" s="15">
        <v>0</v>
      </c>
      <c r="AB8" s="15">
        <v>0</v>
      </c>
      <c r="AC8" s="15">
        <v>0</v>
      </c>
      <c r="AD8" s="16"/>
      <c r="AE8" s="15">
        <v>2</v>
      </c>
      <c r="AF8" s="15">
        <v>5.010999999999999</v>
      </c>
      <c r="AG8" s="15">
        <v>500</v>
      </c>
      <c r="AH8" s="16"/>
      <c r="AI8" s="15">
        <v>9</v>
      </c>
      <c r="AJ8" s="15">
        <v>0</v>
      </c>
      <c r="AK8" s="15">
        <v>1070</v>
      </c>
      <c r="AL8" s="16"/>
      <c r="AM8" s="15">
        <v>0</v>
      </c>
      <c r="AN8" s="15">
        <v>0</v>
      </c>
      <c r="AO8" s="15">
        <v>0</v>
      </c>
      <c r="AP8" s="16"/>
      <c r="AQ8" s="15">
        <v>11</v>
      </c>
      <c r="AR8" s="15">
        <v>5.010999999999999</v>
      </c>
      <c r="AS8" s="15">
        <v>1570</v>
      </c>
      <c r="AT8" s="16"/>
      <c r="AU8" s="19"/>
      <c r="AV8" s="19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</row>
    <row r="9" spans="1:129" ht="12.75" customHeight="1">
      <c r="A9" s="2"/>
      <c r="B9" s="9" t="s">
        <v>1</v>
      </c>
      <c r="C9" s="19">
        <v>13524</v>
      </c>
      <c r="D9" s="19">
        <v>47982.52501</v>
      </c>
      <c r="E9" s="19">
        <v>201243.01219</v>
      </c>
      <c r="F9" s="14"/>
      <c r="G9" s="19">
        <v>3313</v>
      </c>
      <c r="H9" s="19">
        <v>524</v>
      </c>
      <c r="I9" s="19">
        <v>117462</v>
      </c>
      <c r="J9" s="14"/>
      <c r="K9" s="19">
        <v>4333</v>
      </c>
      <c r="L9" s="19">
        <v>0</v>
      </c>
      <c r="M9" s="19">
        <v>66765.26864</v>
      </c>
      <c r="N9" s="14"/>
      <c r="O9" s="19">
        <v>3720</v>
      </c>
      <c r="P9" s="19">
        <v>2070.7700000000004</v>
      </c>
      <c r="Q9" s="19">
        <v>152175.13999999998</v>
      </c>
      <c r="R9" s="14"/>
      <c r="S9" s="19">
        <v>3420</v>
      </c>
      <c r="T9" s="19">
        <v>7298</v>
      </c>
      <c r="U9" s="19">
        <v>20699</v>
      </c>
      <c r="V9" s="14"/>
      <c r="W9" s="19">
        <v>1955</v>
      </c>
      <c r="X9" s="19">
        <v>33598.54597</v>
      </c>
      <c r="Y9" s="19">
        <v>0</v>
      </c>
      <c r="Z9" s="14"/>
      <c r="AA9" s="19">
        <v>1920</v>
      </c>
      <c r="AB9" s="19">
        <v>2103.2200000000003</v>
      </c>
      <c r="AC9" s="19">
        <v>33381.34</v>
      </c>
      <c r="AD9" s="14"/>
      <c r="AE9" s="19">
        <v>245</v>
      </c>
      <c r="AF9" s="19">
        <v>552.289000000002</v>
      </c>
      <c r="AG9" s="19">
        <v>23593.895</v>
      </c>
      <c r="AH9" s="14"/>
      <c r="AI9" s="19">
        <v>474</v>
      </c>
      <c r="AJ9" s="19">
        <v>210.34</v>
      </c>
      <c r="AK9" s="19">
        <v>25206.504</v>
      </c>
      <c r="AL9" s="14"/>
      <c r="AM9" s="19">
        <v>146</v>
      </c>
      <c r="AN9" s="19">
        <v>7.29</v>
      </c>
      <c r="AO9" s="19">
        <v>921.845</v>
      </c>
      <c r="AP9" s="14"/>
      <c r="AQ9" s="19">
        <v>33050</v>
      </c>
      <c r="AR9" s="19">
        <v>94346.97998</v>
      </c>
      <c r="AS9" s="19">
        <v>641448.0048300001</v>
      </c>
      <c r="AT9" s="14"/>
      <c r="AU9" s="19"/>
      <c r="AV9" s="19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</row>
    <row r="10" spans="1:129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</row>
    <row r="11" spans="1:129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</row>
    <row r="12" spans="1:129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16</v>
      </c>
      <c r="H12" s="19">
        <v>0</v>
      </c>
      <c r="I12" s="19">
        <v>3044.51988</v>
      </c>
      <c r="J12" s="14"/>
      <c r="K12" s="19">
        <v>0</v>
      </c>
      <c r="L12" s="19">
        <v>0</v>
      </c>
      <c r="M12" s="19">
        <v>0</v>
      </c>
      <c r="N12" s="14"/>
      <c r="O12" s="19">
        <v>0.36</v>
      </c>
      <c r="P12" s="19">
        <v>0.36</v>
      </c>
      <c r="Q12" s="19">
        <v>115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v>16.36</v>
      </c>
      <c r="AR12" s="19">
        <v>0.36</v>
      </c>
      <c r="AS12" s="19">
        <v>3159.51988</v>
      </c>
      <c r="AT12" s="14"/>
      <c r="AU12" s="19"/>
      <c r="AV12" s="19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</row>
    <row r="13" spans="1:129" ht="12.75" customHeight="1">
      <c r="A13" s="1"/>
      <c r="B13" s="10" t="s">
        <v>16</v>
      </c>
      <c r="C13" s="19">
        <v>6</v>
      </c>
      <c r="D13" s="19">
        <v>0</v>
      </c>
      <c r="E13" s="19">
        <v>14772.738</v>
      </c>
      <c r="F13" s="14"/>
      <c r="G13" s="19">
        <v>0</v>
      </c>
      <c r="H13" s="19">
        <v>0</v>
      </c>
      <c r="I13" s="19">
        <v>10</v>
      </c>
      <c r="J13" s="14"/>
      <c r="K13" s="19">
        <v>0</v>
      </c>
      <c r="L13" s="19">
        <v>0</v>
      </c>
      <c r="M13" s="19">
        <v>0</v>
      </c>
      <c r="N13" s="14"/>
      <c r="O13" s="19">
        <v>9</v>
      </c>
      <c r="P13" s="19">
        <v>0</v>
      </c>
      <c r="Q13" s="19">
        <v>1229.8</v>
      </c>
      <c r="R13" s="14"/>
      <c r="S13" s="19">
        <v>0</v>
      </c>
      <c r="T13" s="19">
        <v>0</v>
      </c>
      <c r="U13" s="19">
        <v>0</v>
      </c>
      <c r="V13" s="14"/>
      <c r="W13" s="19">
        <v>2</v>
      </c>
      <c r="X13" s="19">
        <v>362.5</v>
      </c>
      <c r="Y13" s="19">
        <v>0</v>
      </c>
      <c r="Z13" s="14"/>
      <c r="AA13" s="19">
        <v>0</v>
      </c>
      <c r="AB13" s="19">
        <v>0</v>
      </c>
      <c r="AC13" s="19">
        <v>0</v>
      </c>
      <c r="AD13" s="14"/>
      <c r="AE13" s="19">
        <v>6</v>
      </c>
      <c r="AF13" s="19">
        <v>0</v>
      </c>
      <c r="AG13" s="19">
        <v>820.375</v>
      </c>
      <c r="AH13" s="14"/>
      <c r="AI13" s="19">
        <v>0</v>
      </c>
      <c r="AJ13" s="19">
        <v>0</v>
      </c>
      <c r="AK13" s="19">
        <v>0</v>
      </c>
      <c r="AL13" s="14"/>
      <c r="AM13" s="19">
        <v>0</v>
      </c>
      <c r="AN13" s="19">
        <v>0</v>
      </c>
      <c r="AO13" s="19">
        <v>0</v>
      </c>
      <c r="AP13" s="14"/>
      <c r="AQ13" s="19">
        <v>23</v>
      </c>
      <c r="AR13" s="19">
        <v>362.5</v>
      </c>
      <c r="AS13" s="19">
        <v>16832.913</v>
      </c>
      <c r="AT13" s="14"/>
      <c r="AU13" s="19"/>
      <c r="AV13" s="19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</row>
    <row r="14" spans="1:129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4398</v>
      </c>
      <c r="H14" s="19">
        <v>0</v>
      </c>
      <c r="I14" s="19">
        <v>368535.72880000004</v>
      </c>
      <c r="J14" s="14"/>
      <c r="K14" s="19">
        <v>45</v>
      </c>
      <c r="L14" s="19">
        <v>0</v>
      </c>
      <c r="M14" s="19">
        <v>6497.75</v>
      </c>
      <c r="N14" s="14"/>
      <c r="O14" s="19">
        <v>1219</v>
      </c>
      <c r="P14" s="19">
        <v>641</v>
      </c>
      <c r="Q14" s="19">
        <v>114775.63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8</v>
      </c>
      <c r="AF14" s="19">
        <v>0.25199999999999534</v>
      </c>
      <c r="AG14" s="19">
        <v>2752.479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v>5670</v>
      </c>
      <c r="AR14" s="19">
        <v>641.2520000000001</v>
      </c>
      <c r="AS14" s="19">
        <v>492561.5878</v>
      </c>
      <c r="AT14" s="14"/>
      <c r="AU14" s="19"/>
      <c r="AV14" s="19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</row>
    <row r="15" spans="1:129" ht="12.75" customHeight="1">
      <c r="A15" s="1"/>
      <c r="B15" s="8" t="s">
        <v>18</v>
      </c>
      <c r="C15" s="15">
        <v>68</v>
      </c>
      <c r="D15" s="15">
        <v>0</v>
      </c>
      <c r="E15" s="15">
        <v>58437.78998</v>
      </c>
      <c r="F15" s="16"/>
      <c r="G15" s="15">
        <v>182</v>
      </c>
      <c r="H15" s="15">
        <v>0</v>
      </c>
      <c r="I15" s="15">
        <v>42467.94434</v>
      </c>
      <c r="J15" s="16"/>
      <c r="K15" s="15">
        <v>25</v>
      </c>
      <c r="L15" s="15">
        <v>0</v>
      </c>
      <c r="M15" s="15">
        <v>16606.74487</v>
      </c>
      <c r="N15" s="16"/>
      <c r="O15" s="15">
        <v>181</v>
      </c>
      <c r="P15" s="15">
        <v>48</v>
      </c>
      <c r="Q15" s="15">
        <v>176576.55000000002</v>
      </c>
      <c r="R15" s="16"/>
      <c r="S15" s="15">
        <v>0</v>
      </c>
      <c r="T15" s="15">
        <v>0</v>
      </c>
      <c r="U15" s="15">
        <v>0</v>
      </c>
      <c r="V15" s="16"/>
      <c r="W15" s="15">
        <v>6</v>
      </c>
      <c r="X15" s="15">
        <v>1288.09747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3</v>
      </c>
      <c r="AF15" s="15">
        <v>0</v>
      </c>
      <c r="AG15" s="15">
        <v>1288.5929999999998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v>465</v>
      </c>
      <c r="AR15" s="15">
        <v>1336.09747</v>
      </c>
      <c r="AS15" s="15">
        <v>295377.62218999997</v>
      </c>
      <c r="AT15" s="16"/>
      <c r="AU15" s="19"/>
      <c r="AV15" s="19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</row>
    <row r="16" spans="1:129" ht="12.75" customHeight="1">
      <c r="A16" s="1"/>
      <c r="B16" s="9" t="s">
        <v>1</v>
      </c>
      <c r="C16" s="19">
        <v>74</v>
      </c>
      <c r="D16" s="19">
        <v>0</v>
      </c>
      <c r="E16" s="19">
        <v>73210.52798</v>
      </c>
      <c r="F16" s="14"/>
      <c r="G16" s="19">
        <v>4596</v>
      </c>
      <c r="H16" s="19">
        <v>0</v>
      </c>
      <c r="I16" s="19">
        <v>414058.19302</v>
      </c>
      <c r="J16" s="14"/>
      <c r="K16" s="19">
        <v>70</v>
      </c>
      <c r="L16" s="19">
        <v>0</v>
      </c>
      <c r="M16" s="19">
        <v>23104.49487</v>
      </c>
      <c r="N16" s="14"/>
      <c r="O16" s="19">
        <v>1409.36</v>
      </c>
      <c r="P16" s="19">
        <v>689.36</v>
      </c>
      <c r="Q16" s="19">
        <v>292696.98000000004</v>
      </c>
      <c r="R16" s="14"/>
      <c r="S16" s="19">
        <v>0</v>
      </c>
      <c r="T16" s="19">
        <v>0</v>
      </c>
      <c r="U16" s="19">
        <v>0</v>
      </c>
      <c r="V16" s="14"/>
      <c r="W16" s="19">
        <v>8</v>
      </c>
      <c r="X16" s="19">
        <v>1650.59747</v>
      </c>
      <c r="Y16" s="19">
        <v>0</v>
      </c>
      <c r="Z16" s="14"/>
      <c r="AA16" s="19">
        <v>0</v>
      </c>
      <c r="AB16" s="19">
        <v>0</v>
      </c>
      <c r="AC16" s="19">
        <v>0</v>
      </c>
      <c r="AD16" s="14"/>
      <c r="AE16" s="19">
        <v>17</v>
      </c>
      <c r="AF16" s="19">
        <v>0.25199999999999534</v>
      </c>
      <c r="AG16" s="19">
        <v>4861.447</v>
      </c>
      <c r="AH16" s="14"/>
      <c r="AI16" s="19">
        <v>0</v>
      </c>
      <c r="AJ16" s="19">
        <v>0</v>
      </c>
      <c r="AK16" s="19">
        <v>0</v>
      </c>
      <c r="AL16" s="14"/>
      <c r="AM16" s="19">
        <v>0</v>
      </c>
      <c r="AN16" s="19">
        <v>0</v>
      </c>
      <c r="AO16" s="19">
        <v>0</v>
      </c>
      <c r="AP16" s="14"/>
      <c r="AQ16" s="19">
        <v>6174.36</v>
      </c>
      <c r="AR16" s="19">
        <v>2340.20947</v>
      </c>
      <c r="AS16" s="19">
        <v>807931.6428699999</v>
      </c>
      <c r="AT16" s="14"/>
      <c r="AU16" s="19"/>
      <c r="AV16" s="19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</row>
    <row r="17" spans="1:129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</row>
    <row r="18" spans="1:129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</row>
    <row r="19" spans="1:129" ht="12.75" customHeight="1">
      <c r="A19" s="2"/>
      <c r="B19" s="10" t="s">
        <v>15</v>
      </c>
      <c r="C19" s="19">
        <v>166</v>
      </c>
      <c r="D19" s="19">
        <v>345.187</v>
      </c>
      <c r="E19" s="19">
        <v>0</v>
      </c>
      <c r="F19" s="14"/>
      <c r="G19" s="19">
        <v>1</v>
      </c>
      <c r="H19" s="19">
        <v>1</v>
      </c>
      <c r="I19" s="19">
        <v>0</v>
      </c>
      <c r="J19" s="14"/>
      <c r="K19" s="19">
        <v>1489</v>
      </c>
      <c r="L19" s="19">
        <v>1315.7515708000005</v>
      </c>
      <c r="M19" s="19">
        <v>0</v>
      </c>
      <c r="N19" s="14"/>
      <c r="O19" s="19">
        <v>0</v>
      </c>
      <c r="P19" s="19">
        <v>0</v>
      </c>
      <c r="Q19" s="19">
        <v>0</v>
      </c>
      <c r="R19" s="14"/>
      <c r="S19" s="19">
        <v>0</v>
      </c>
      <c r="T19" s="19">
        <v>0</v>
      </c>
      <c r="U19" s="19">
        <v>0</v>
      </c>
      <c r="V19" s="14"/>
      <c r="W19" s="19">
        <v>118.89700850225115</v>
      </c>
      <c r="X19" s="19">
        <v>26.7395</v>
      </c>
      <c r="Y19" s="19">
        <v>0</v>
      </c>
      <c r="Z19" s="14"/>
      <c r="AA19" s="19">
        <v>1</v>
      </c>
      <c r="AB19" s="19">
        <v>29.019999999999992</v>
      </c>
      <c r="AC19" s="19">
        <v>0</v>
      </c>
      <c r="AD19" s="14"/>
      <c r="AE19" s="19">
        <v>0</v>
      </c>
      <c r="AF19" s="19">
        <v>0</v>
      </c>
      <c r="AG19" s="19">
        <v>0</v>
      </c>
      <c r="AH19" s="14"/>
      <c r="AI19" s="19">
        <v>0</v>
      </c>
      <c r="AJ19" s="19">
        <v>0</v>
      </c>
      <c r="AK19" s="19">
        <v>0</v>
      </c>
      <c r="AL19" s="14"/>
      <c r="AM19" s="19">
        <v>17</v>
      </c>
      <c r="AN19" s="19">
        <v>10.36</v>
      </c>
      <c r="AO19" s="19">
        <v>0</v>
      </c>
      <c r="AP19" s="14"/>
      <c r="AQ19" s="19">
        <v>1792.897008502251</v>
      </c>
      <c r="AR19" s="19">
        <v>1728.058070800001</v>
      </c>
      <c r="AS19" s="19">
        <v>0</v>
      </c>
      <c r="AT19" s="14"/>
      <c r="AU19" s="19"/>
      <c r="AV19" s="19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</row>
    <row r="20" spans="1:129" ht="12.75" customHeight="1">
      <c r="A20" s="1"/>
      <c r="B20" s="10" t="s">
        <v>16</v>
      </c>
      <c r="C20" s="19">
        <v>50</v>
      </c>
      <c r="D20" s="19">
        <v>288.47700000000003</v>
      </c>
      <c r="E20" s="19">
        <v>0</v>
      </c>
      <c r="F20" s="14"/>
      <c r="G20" s="19">
        <v>13</v>
      </c>
      <c r="H20" s="19">
        <v>37</v>
      </c>
      <c r="I20" s="19">
        <v>9</v>
      </c>
      <c r="J20" s="14"/>
      <c r="K20" s="19">
        <v>325</v>
      </c>
      <c r="L20" s="19">
        <v>1335.2723999999998</v>
      </c>
      <c r="M20" s="19">
        <v>0</v>
      </c>
      <c r="N20" s="14"/>
      <c r="O20" s="19">
        <v>19</v>
      </c>
      <c r="P20" s="19">
        <v>146</v>
      </c>
      <c r="Q20" s="19">
        <v>67</v>
      </c>
      <c r="R20" s="14"/>
      <c r="S20" s="19">
        <v>0</v>
      </c>
      <c r="T20" s="19">
        <v>0</v>
      </c>
      <c r="U20" s="19">
        <v>0</v>
      </c>
      <c r="V20" s="14"/>
      <c r="W20" s="19">
        <v>17.275597818074598</v>
      </c>
      <c r="X20" s="19">
        <v>25.158749999999998</v>
      </c>
      <c r="Y20" s="19">
        <v>0</v>
      </c>
      <c r="Z20" s="14"/>
      <c r="AA20" s="19">
        <v>9</v>
      </c>
      <c r="AB20" s="19">
        <v>140.26000000000002</v>
      </c>
      <c r="AC20" s="19">
        <v>0</v>
      </c>
      <c r="AD20" s="14"/>
      <c r="AE20" s="19">
        <v>0</v>
      </c>
      <c r="AF20" s="19">
        <v>0</v>
      </c>
      <c r="AG20" s="19">
        <v>0</v>
      </c>
      <c r="AH20" s="14"/>
      <c r="AI20" s="19">
        <v>0</v>
      </c>
      <c r="AJ20" s="19">
        <v>0</v>
      </c>
      <c r="AK20" s="19">
        <v>0</v>
      </c>
      <c r="AL20" s="14"/>
      <c r="AM20" s="19">
        <v>3</v>
      </c>
      <c r="AN20" s="19">
        <v>35.75</v>
      </c>
      <c r="AO20" s="19">
        <v>0</v>
      </c>
      <c r="AP20" s="14"/>
      <c r="AQ20" s="19">
        <v>436.2755978180746</v>
      </c>
      <c r="AR20" s="19">
        <v>2007.9181499999997</v>
      </c>
      <c r="AS20" s="19">
        <v>76</v>
      </c>
      <c r="AT20" s="14"/>
      <c r="AU20" s="19"/>
      <c r="AV20" s="19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</row>
    <row r="21" spans="1:129" ht="12.75" customHeight="1">
      <c r="A21" s="1"/>
      <c r="B21" s="8" t="s">
        <v>17</v>
      </c>
      <c r="C21" s="19">
        <v>1469</v>
      </c>
      <c r="D21" s="19">
        <v>1700.0730499999997</v>
      </c>
      <c r="E21" s="19">
        <v>205.41438000000002</v>
      </c>
      <c r="F21" s="14"/>
      <c r="G21" s="19">
        <v>8</v>
      </c>
      <c r="H21" s="19">
        <v>6</v>
      </c>
      <c r="I21" s="19">
        <v>7</v>
      </c>
      <c r="J21" s="14"/>
      <c r="K21" s="19">
        <v>602</v>
      </c>
      <c r="L21" s="19">
        <v>759.8773991999999</v>
      </c>
      <c r="M21" s="19">
        <v>0</v>
      </c>
      <c r="N21" s="14"/>
      <c r="O21" s="19">
        <v>0</v>
      </c>
      <c r="P21" s="19">
        <v>0</v>
      </c>
      <c r="Q21" s="19">
        <v>0</v>
      </c>
      <c r="R21" s="14"/>
      <c r="S21" s="19">
        <v>0</v>
      </c>
      <c r="T21" s="19">
        <v>0</v>
      </c>
      <c r="U21" s="19">
        <v>0</v>
      </c>
      <c r="V21" s="14"/>
      <c r="W21" s="19">
        <v>309.10299149774886</v>
      </c>
      <c r="X21" s="19">
        <v>57.24417999999999</v>
      </c>
      <c r="Y21" s="19">
        <v>0</v>
      </c>
      <c r="Z21" s="14"/>
      <c r="AA21" s="19">
        <v>101</v>
      </c>
      <c r="AB21" s="19">
        <v>88.35</v>
      </c>
      <c r="AC21" s="19">
        <v>0</v>
      </c>
      <c r="AD21" s="14"/>
      <c r="AE21" s="19">
        <v>59</v>
      </c>
      <c r="AF21" s="19">
        <v>80.363</v>
      </c>
      <c r="AG21" s="19">
        <v>0</v>
      </c>
      <c r="AH21" s="14"/>
      <c r="AI21" s="19">
        <v>75</v>
      </c>
      <c r="AJ21" s="19">
        <v>81.66</v>
      </c>
      <c r="AK21" s="19">
        <v>3.6390000000000002</v>
      </c>
      <c r="AL21" s="14"/>
      <c r="AM21" s="19">
        <v>2</v>
      </c>
      <c r="AN21" s="19">
        <v>5</v>
      </c>
      <c r="AO21" s="19">
        <v>0</v>
      </c>
      <c r="AP21" s="14"/>
      <c r="AQ21" s="19">
        <v>2625.102991497749</v>
      </c>
      <c r="AR21" s="19">
        <v>2778.5676292000003</v>
      </c>
      <c r="AS21" s="19">
        <v>216.05338</v>
      </c>
      <c r="AT21" s="14"/>
      <c r="AU21" s="19"/>
      <c r="AV21" s="19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</row>
    <row r="22" spans="1:129" ht="12.75" customHeight="1">
      <c r="A22" s="1"/>
      <c r="B22" s="9" t="s">
        <v>18</v>
      </c>
      <c r="C22" s="15">
        <v>502</v>
      </c>
      <c r="D22" s="15">
        <v>1831.8474099999999</v>
      </c>
      <c r="E22" s="15">
        <v>0</v>
      </c>
      <c r="F22" s="16"/>
      <c r="G22" s="15">
        <v>869</v>
      </c>
      <c r="H22" s="15">
        <v>3181</v>
      </c>
      <c r="I22" s="15">
        <v>689</v>
      </c>
      <c r="J22" s="16"/>
      <c r="K22" s="15">
        <v>223</v>
      </c>
      <c r="L22" s="15">
        <v>905.57172</v>
      </c>
      <c r="M22" s="15">
        <v>0</v>
      </c>
      <c r="N22" s="16"/>
      <c r="O22" s="15">
        <v>879</v>
      </c>
      <c r="P22" s="15">
        <v>4677.8099999999995</v>
      </c>
      <c r="Q22" s="15">
        <v>1582.9</v>
      </c>
      <c r="R22" s="16"/>
      <c r="S22" s="15">
        <v>0</v>
      </c>
      <c r="T22" s="15">
        <v>0</v>
      </c>
      <c r="U22" s="15">
        <v>0</v>
      </c>
      <c r="V22" s="16"/>
      <c r="W22" s="15">
        <v>62.38229691876751</v>
      </c>
      <c r="X22" s="15">
        <v>47.27025</v>
      </c>
      <c r="Y22" s="15">
        <v>0</v>
      </c>
      <c r="Z22" s="16"/>
      <c r="AA22" s="15">
        <v>68</v>
      </c>
      <c r="AB22" s="15">
        <v>312.21500000000003</v>
      </c>
      <c r="AC22" s="15">
        <v>0</v>
      </c>
      <c r="AD22" s="16"/>
      <c r="AE22" s="15">
        <v>209</v>
      </c>
      <c r="AF22" s="15">
        <v>1035.383</v>
      </c>
      <c r="AG22" s="15">
        <v>0</v>
      </c>
      <c r="AH22" s="16"/>
      <c r="AI22" s="15">
        <v>32</v>
      </c>
      <c r="AJ22" s="15">
        <v>102.33600000000001</v>
      </c>
      <c r="AK22" s="15">
        <v>6.604</v>
      </c>
      <c r="AL22" s="16"/>
      <c r="AM22" s="15">
        <v>9</v>
      </c>
      <c r="AN22" s="15">
        <v>26.025000000000002</v>
      </c>
      <c r="AO22" s="15">
        <v>0</v>
      </c>
      <c r="AP22" s="16"/>
      <c r="AQ22" s="15">
        <v>2853.382296918767</v>
      </c>
      <c r="AR22" s="15">
        <v>12119.458379999998</v>
      </c>
      <c r="AS22" s="15">
        <v>2278.504</v>
      </c>
      <c r="AT22" s="16"/>
      <c r="AU22" s="19"/>
      <c r="AV22" s="19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</row>
    <row r="23" spans="1:129" ht="12.75" customHeight="1">
      <c r="A23" s="1"/>
      <c r="B23" s="9" t="s">
        <v>1</v>
      </c>
      <c r="C23" s="19">
        <v>2187</v>
      </c>
      <c r="D23" s="19">
        <v>4165.58446</v>
      </c>
      <c r="E23" s="19">
        <v>205.41438000000002</v>
      </c>
      <c r="F23" s="14"/>
      <c r="G23" s="19">
        <v>891</v>
      </c>
      <c r="H23" s="19">
        <v>3225</v>
      </c>
      <c r="I23" s="19">
        <v>705</v>
      </c>
      <c r="J23" s="14"/>
      <c r="K23" s="19">
        <v>2639</v>
      </c>
      <c r="L23" s="19">
        <v>4316.47309</v>
      </c>
      <c r="M23" s="19">
        <v>0</v>
      </c>
      <c r="N23" s="14"/>
      <c r="O23" s="19">
        <v>898</v>
      </c>
      <c r="P23" s="19">
        <v>4823.8099999999995</v>
      </c>
      <c r="Q23" s="19">
        <v>1649.9</v>
      </c>
      <c r="R23" s="14"/>
      <c r="S23" s="19">
        <v>0</v>
      </c>
      <c r="T23" s="19">
        <v>0</v>
      </c>
      <c r="U23" s="19">
        <v>0</v>
      </c>
      <c r="V23" s="14"/>
      <c r="W23" s="19">
        <v>507.65789473684214</v>
      </c>
      <c r="X23" s="19">
        <v>156.41268</v>
      </c>
      <c r="Y23" s="19">
        <v>0</v>
      </c>
      <c r="Z23" s="14"/>
      <c r="AA23" s="19">
        <v>179</v>
      </c>
      <c r="AB23" s="19">
        <v>569.845</v>
      </c>
      <c r="AC23" s="19">
        <v>0</v>
      </c>
      <c r="AD23" s="14"/>
      <c r="AE23" s="19">
        <v>268</v>
      </c>
      <c r="AF23" s="19">
        <v>1115.746</v>
      </c>
      <c r="AG23" s="19">
        <v>0</v>
      </c>
      <c r="AH23" s="14"/>
      <c r="AI23" s="19">
        <v>107</v>
      </c>
      <c r="AJ23" s="19">
        <v>183.996</v>
      </c>
      <c r="AK23" s="19">
        <v>10.243</v>
      </c>
      <c r="AL23" s="14"/>
      <c r="AM23" s="19">
        <v>31</v>
      </c>
      <c r="AN23" s="19">
        <v>77.135</v>
      </c>
      <c r="AO23" s="19">
        <v>0</v>
      </c>
      <c r="AP23" s="14"/>
      <c r="AQ23" s="19">
        <v>7707.657894736842</v>
      </c>
      <c r="AR23" s="19">
        <v>18634.00223</v>
      </c>
      <c r="AS23" s="19">
        <v>2570.5573799999997</v>
      </c>
      <c r="AT23" s="14"/>
      <c r="AU23" s="19"/>
      <c r="AV23" s="19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</row>
    <row r="24" spans="1:129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19"/>
      <c r="N24" s="26"/>
      <c r="O24" s="25"/>
      <c r="P24" s="25"/>
      <c r="Q24" s="25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</row>
    <row r="25" spans="1:129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19"/>
      <c r="N25" s="23"/>
      <c r="O25" s="21"/>
      <c r="P25" s="21"/>
      <c r="Q25" s="21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21"/>
      <c r="AJ25" s="21"/>
      <c r="AK25" s="21"/>
      <c r="AL25" s="23"/>
      <c r="AM25" s="21"/>
      <c r="AN25" s="21"/>
      <c r="AO25" s="21"/>
      <c r="AP25" s="23"/>
      <c r="AQ25" s="21"/>
      <c r="AR25" s="21"/>
      <c r="AS25" s="21"/>
      <c r="AT25" s="23"/>
      <c r="AU25" s="19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</row>
    <row r="26" spans="1:129" ht="12.75" customHeight="1">
      <c r="A26" s="10"/>
      <c r="B26" s="10" t="s">
        <v>16</v>
      </c>
      <c r="C26" s="19">
        <v>120</v>
      </c>
      <c r="D26" s="19">
        <v>7937.6273</v>
      </c>
      <c r="E26" s="21">
        <v>30430.025179999997</v>
      </c>
      <c r="F26" s="23">
        <v>22879.60091</v>
      </c>
      <c r="G26" s="21">
        <v>27</v>
      </c>
      <c r="H26" s="21">
        <v>126</v>
      </c>
      <c r="I26" s="21">
        <v>43</v>
      </c>
      <c r="J26" s="23">
        <v>0</v>
      </c>
      <c r="K26" s="21">
        <v>196</v>
      </c>
      <c r="L26" s="21">
        <v>6936.291803333333</v>
      </c>
      <c r="M26" s="19">
        <v>0</v>
      </c>
      <c r="N26" s="23">
        <v>0</v>
      </c>
      <c r="O26" s="21">
        <v>75</v>
      </c>
      <c r="P26" s="21">
        <v>5800</v>
      </c>
      <c r="Q26" s="21">
        <v>43371</v>
      </c>
      <c r="R26" s="23">
        <v>42735</v>
      </c>
      <c r="S26" s="19">
        <v>0</v>
      </c>
      <c r="T26" s="19">
        <v>0</v>
      </c>
      <c r="U26" s="19">
        <v>0</v>
      </c>
      <c r="V26" s="23">
        <v>0</v>
      </c>
      <c r="W26" s="19">
        <v>5</v>
      </c>
      <c r="X26" s="19">
        <v>113.876</v>
      </c>
      <c r="Y26" s="19">
        <v>0</v>
      </c>
      <c r="Z26" s="23">
        <v>0</v>
      </c>
      <c r="AA26" s="19">
        <v>4</v>
      </c>
      <c r="AB26" s="19">
        <v>40.30837</v>
      </c>
      <c r="AC26" s="19">
        <v>0</v>
      </c>
      <c r="AD26" s="23">
        <v>0</v>
      </c>
      <c r="AE26" s="19">
        <v>1</v>
      </c>
      <c r="AF26" s="19">
        <v>15.309999999999999</v>
      </c>
      <c r="AG26" s="19">
        <v>0</v>
      </c>
      <c r="AH26" s="23">
        <v>0</v>
      </c>
      <c r="AI26" s="21">
        <v>0</v>
      </c>
      <c r="AJ26" s="21">
        <v>0</v>
      </c>
      <c r="AK26" s="21">
        <v>0</v>
      </c>
      <c r="AL26" s="23">
        <v>0</v>
      </c>
      <c r="AM26" s="21">
        <v>3</v>
      </c>
      <c r="AN26" s="21">
        <v>16.53802</v>
      </c>
      <c r="AO26" s="21">
        <v>0</v>
      </c>
      <c r="AP26" s="23">
        <v>0</v>
      </c>
      <c r="AQ26" s="21">
        <v>431</v>
      </c>
      <c r="AR26" s="21">
        <v>20985.951493333334</v>
      </c>
      <c r="AS26" s="21">
        <v>73844.02518</v>
      </c>
      <c r="AT26" s="23">
        <v>65614.60091000001</v>
      </c>
      <c r="AU26" s="19"/>
      <c r="AV26" s="19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</row>
    <row r="27" spans="1:129" ht="12.75" customHeight="1">
      <c r="A27" s="10"/>
      <c r="B27" s="10" t="s">
        <v>18</v>
      </c>
      <c r="C27" s="15">
        <v>205</v>
      </c>
      <c r="D27" s="15">
        <v>4111.63808</v>
      </c>
      <c r="E27" s="15">
        <v>0</v>
      </c>
      <c r="F27" s="16">
        <v>0</v>
      </c>
      <c r="G27" s="15">
        <v>236</v>
      </c>
      <c r="H27" s="15">
        <v>4576</v>
      </c>
      <c r="I27" s="15">
        <v>425</v>
      </c>
      <c r="J27" s="16">
        <v>0</v>
      </c>
      <c r="K27" s="15">
        <v>68</v>
      </c>
      <c r="L27" s="15">
        <v>1667.7799166666666</v>
      </c>
      <c r="M27" s="15">
        <v>0</v>
      </c>
      <c r="N27" s="16">
        <v>0</v>
      </c>
      <c r="O27" s="15">
        <v>850</v>
      </c>
      <c r="P27" s="15">
        <v>47597</v>
      </c>
      <c r="Q27" s="15">
        <v>1171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3</v>
      </c>
      <c r="X27" s="15">
        <v>39.168</v>
      </c>
      <c r="Y27" s="15">
        <v>0</v>
      </c>
      <c r="Z27" s="16">
        <v>0</v>
      </c>
      <c r="AA27" s="15">
        <v>27</v>
      </c>
      <c r="AB27" s="15">
        <v>619.9887299999999</v>
      </c>
      <c r="AC27" s="15">
        <v>0</v>
      </c>
      <c r="AD27" s="16">
        <v>0</v>
      </c>
      <c r="AE27" s="15">
        <v>101</v>
      </c>
      <c r="AF27" s="15">
        <v>2760.618</v>
      </c>
      <c r="AG27" s="15">
        <v>0</v>
      </c>
      <c r="AH27" s="16">
        <v>0</v>
      </c>
      <c r="AI27" s="15">
        <v>14</v>
      </c>
      <c r="AJ27" s="15">
        <v>0</v>
      </c>
      <c r="AK27" s="15">
        <v>225.262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v>1504</v>
      </c>
      <c r="AR27" s="15">
        <v>61372.19272666667</v>
      </c>
      <c r="AS27" s="15">
        <v>1821.2620000000002</v>
      </c>
      <c r="AT27" s="16">
        <v>0</v>
      </c>
      <c r="AU27" s="19"/>
      <c r="AV27" s="19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</row>
    <row r="28" spans="1:129" ht="12.75" customHeight="1">
      <c r="A28" s="10"/>
      <c r="B28" s="10" t="s">
        <v>1</v>
      </c>
      <c r="C28" s="19">
        <v>325</v>
      </c>
      <c r="D28" s="19">
        <v>12049.26538</v>
      </c>
      <c r="E28" s="19">
        <v>30430.025179999997</v>
      </c>
      <c r="F28" s="14">
        <v>22879.60091</v>
      </c>
      <c r="G28" s="19">
        <v>263</v>
      </c>
      <c r="H28" s="19">
        <v>4702</v>
      </c>
      <c r="I28" s="19">
        <v>468</v>
      </c>
      <c r="J28" s="14">
        <v>0</v>
      </c>
      <c r="K28" s="19">
        <v>264</v>
      </c>
      <c r="L28" s="19">
        <v>8604.07172</v>
      </c>
      <c r="M28" s="19">
        <v>0</v>
      </c>
      <c r="N28" s="14">
        <v>0</v>
      </c>
      <c r="O28" s="19">
        <v>925</v>
      </c>
      <c r="P28" s="19">
        <v>53397</v>
      </c>
      <c r="Q28" s="19">
        <v>44542</v>
      </c>
      <c r="R28" s="14">
        <v>42735</v>
      </c>
      <c r="S28" s="19">
        <v>0</v>
      </c>
      <c r="T28" s="19">
        <v>0</v>
      </c>
      <c r="U28" s="19">
        <v>0</v>
      </c>
      <c r="V28" s="14">
        <v>0</v>
      </c>
      <c r="W28" s="19">
        <v>8</v>
      </c>
      <c r="X28" s="19">
        <v>153.044</v>
      </c>
      <c r="Y28" s="19">
        <v>0</v>
      </c>
      <c r="Z28" s="14">
        <v>0</v>
      </c>
      <c r="AA28" s="19">
        <v>31</v>
      </c>
      <c r="AB28" s="19">
        <v>660.2970999999999</v>
      </c>
      <c r="AC28" s="19">
        <v>0</v>
      </c>
      <c r="AD28" s="14">
        <v>0</v>
      </c>
      <c r="AE28" s="19">
        <v>102</v>
      </c>
      <c r="AF28" s="19">
        <v>2775.928</v>
      </c>
      <c r="AG28" s="19">
        <v>0</v>
      </c>
      <c r="AH28" s="14">
        <v>0</v>
      </c>
      <c r="AI28" s="19">
        <v>14</v>
      </c>
      <c r="AJ28" s="19">
        <v>0</v>
      </c>
      <c r="AK28" s="19">
        <v>225.262</v>
      </c>
      <c r="AL28" s="14">
        <v>0</v>
      </c>
      <c r="AM28" s="19">
        <v>3</v>
      </c>
      <c r="AN28" s="19">
        <v>16.53802</v>
      </c>
      <c r="AO28" s="19">
        <v>0</v>
      </c>
      <c r="AP28" s="14">
        <v>0</v>
      </c>
      <c r="AQ28" s="19">
        <v>1935</v>
      </c>
      <c r="AR28" s="19">
        <v>82358.14422</v>
      </c>
      <c r="AS28" s="19">
        <v>75665.28718</v>
      </c>
      <c r="AT28" s="14">
        <v>65614.60091000001</v>
      </c>
      <c r="AU28" s="19"/>
      <c r="AV28" s="19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</row>
    <row r="29" spans="1:129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5"/>
      <c r="N29" s="23"/>
      <c r="O29" s="21"/>
      <c r="P29" s="21"/>
      <c r="Q29" s="21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1"/>
      <c r="AJ29" s="21"/>
      <c r="AK29" s="21"/>
      <c r="AL29" s="23"/>
      <c r="AM29" s="21"/>
      <c r="AN29" s="21"/>
      <c r="AO29" s="21"/>
      <c r="AP29" s="23"/>
      <c r="AQ29" s="21"/>
      <c r="AR29" s="21"/>
      <c r="AS29" s="21"/>
      <c r="AT29" s="23"/>
      <c r="AU29" s="19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</row>
    <row r="30" spans="1:129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5"/>
      <c r="N30" s="23"/>
      <c r="O30" s="21"/>
      <c r="P30" s="21"/>
      <c r="Q30" s="21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1"/>
      <c r="AJ30" s="21"/>
      <c r="AK30" s="21"/>
      <c r="AL30" s="23"/>
      <c r="AM30" s="21"/>
      <c r="AN30" s="21"/>
      <c r="AO30" s="21"/>
      <c r="AP30" s="23"/>
      <c r="AQ30" s="21"/>
      <c r="AR30" s="21"/>
      <c r="AS30" s="21"/>
      <c r="AT30" s="23"/>
      <c r="AU30" s="19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</row>
    <row r="31" spans="1:129" ht="12.75" customHeight="1">
      <c r="A31" s="10"/>
      <c r="B31" s="10" t="s">
        <v>15</v>
      </c>
      <c r="C31" s="19">
        <v>345</v>
      </c>
      <c r="D31" s="19">
        <v>691.5745</v>
      </c>
      <c r="E31" s="19">
        <v>1845.44219</v>
      </c>
      <c r="F31" s="14"/>
      <c r="G31" s="19">
        <v>470</v>
      </c>
      <c r="H31" s="19">
        <v>28</v>
      </c>
      <c r="I31" s="19">
        <v>17582.51988</v>
      </c>
      <c r="J31" s="14"/>
      <c r="K31" s="19">
        <v>2564</v>
      </c>
      <c r="L31" s="19">
        <v>1315.7515708000005</v>
      </c>
      <c r="M31" s="19">
        <v>7903.20256</v>
      </c>
      <c r="N31" s="14"/>
      <c r="O31" s="19">
        <v>106.36</v>
      </c>
      <c r="P31" s="19">
        <v>18.159999999999997</v>
      </c>
      <c r="Q31" s="19">
        <v>2753.93</v>
      </c>
      <c r="R31" s="14"/>
      <c r="S31" s="19">
        <v>0</v>
      </c>
      <c r="T31" s="19">
        <v>0</v>
      </c>
      <c r="U31" s="19">
        <v>0</v>
      </c>
      <c r="V31" s="14"/>
      <c r="W31" s="19">
        <v>1476.897008502251</v>
      </c>
      <c r="X31" s="19">
        <v>23470.607455999998</v>
      </c>
      <c r="Y31" s="19">
        <v>0</v>
      </c>
      <c r="Z31" s="14"/>
      <c r="AA31" s="19">
        <v>2</v>
      </c>
      <c r="AB31" s="19">
        <v>29.879999999999992</v>
      </c>
      <c r="AC31" s="19">
        <v>6.25</v>
      </c>
      <c r="AD31" s="14"/>
      <c r="AE31" s="19">
        <v>115</v>
      </c>
      <c r="AF31" s="19">
        <v>290.7670000000001</v>
      </c>
      <c r="AG31" s="19">
        <v>1751.5010000000002</v>
      </c>
      <c r="AH31" s="14"/>
      <c r="AI31" s="19">
        <v>0</v>
      </c>
      <c r="AJ31" s="19">
        <v>0</v>
      </c>
      <c r="AK31" s="19">
        <v>0</v>
      </c>
      <c r="AL31" s="14"/>
      <c r="AM31" s="19">
        <v>143</v>
      </c>
      <c r="AN31" s="19">
        <v>11.04</v>
      </c>
      <c r="AO31" s="19">
        <v>919.345</v>
      </c>
      <c r="AP31" s="14"/>
      <c r="AQ31" s="19">
        <v>5222.257008502251</v>
      </c>
      <c r="AR31" s="19">
        <v>25855.780526800005</v>
      </c>
      <c r="AS31" s="19">
        <v>32762.19063</v>
      </c>
      <c r="AT31" s="14"/>
      <c r="AU31" s="19"/>
      <c r="AV31" s="19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</row>
    <row r="32" spans="1:129" ht="12.75" customHeight="1">
      <c r="A32" s="10"/>
      <c r="B32" s="10" t="s">
        <v>16</v>
      </c>
      <c r="C32" s="19">
        <v>176</v>
      </c>
      <c r="D32" s="19">
        <v>8226.104299999999</v>
      </c>
      <c r="E32" s="19">
        <v>45202.76318</v>
      </c>
      <c r="F32" s="14"/>
      <c r="G32" s="19">
        <v>40</v>
      </c>
      <c r="H32" s="19">
        <v>163</v>
      </c>
      <c r="I32" s="19">
        <v>62</v>
      </c>
      <c r="J32" s="14"/>
      <c r="K32" s="19">
        <v>521</v>
      </c>
      <c r="L32" s="19">
        <v>8271.564203333332</v>
      </c>
      <c r="M32" s="19">
        <v>0</v>
      </c>
      <c r="N32" s="14"/>
      <c r="O32" s="19">
        <v>103</v>
      </c>
      <c r="P32" s="19">
        <v>5946</v>
      </c>
      <c r="Q32" s="19">
        <v>44667.8</v>
      </c>
      <c r="R32" s="14"/>
      <c r="S32" s="19">
        <v>0</v>
      </c>
      <c r="T32" s="19">
        <v>0</v>
      </c>
      <c r="U32" s="19">
        <v>0</v>
      </c>
      <c r="V32" s="14"/>
      <c r="W32" s="19">
        <v>24.275597818074598</v>
      </c>
      <c r="X32" s="19">
        <v>501.53475000000003</v>
      </c>
      <c r="Y32" s="19">
        <v>0</v>
      </c>
      <c r="Z32" s="14"/>
      <c r="AA32" s="19">
        <v>13</v>
      </c>
      <c r="AB32" s="19">
        <v>180.56837000000002</v>
      </c>
      <c r="AC32" s="19">
        <v>0</v>
      </c>
      <c r="AD32" s="14"/>
      <c r="AE32" s="19">
        <v>17</v>
      </c>
      <c r="AF32" s="19">
        <v>68.98</v>
      </c>
      <c r="AG32" s="19">
        <v>1350.375</v>
      </c>
      <c r="AH32" s="14"/>
      <c r="AI32" s="19">
        <v>0</v>
      </c>
      <c r="AJ32" s="19">
        <v>0</v>
      </c>
      <c r="AK32" s="19">
        <v>0</v>
      </c>
      <c r="AL32" s="14"/>
      <c r="AM32" s="19">
        <v>6</v>
      </c>
      <c r="AN32" s="19">
        <v>52.28802</v>
      </c>
      <c r="AO32" s="19">
        <v>0</v>
      </c>
      <c r="AP32" s="14"/>
      <c r="AQ32" s="19">
        <v>900.2755978180746</v>
      </c>
      <c r="AR32" s="19">
        <v>23410.03964333333</v>
      </c>
      <c r="AS32" s="19">
        <v>91282.93818</v>
      </c>
      <c r="AT32" s="14"/>
      <c r="AU32" s="19"/>
      <c r="AV32" s="19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</row>
    <row r="33" spans="1:129" ht="12.75" customHeight="1">
      <c r="A33" s="10"/>
      <c r="B33" s="10" t="s">
        <v>17</v>
      </c>
      <c r="C33" s="19">
        <v>14814</v>
      </c>
      <c r="D33" s="19">
        <v>49336.21056</v>
      </c>
      <c r="E33" s="19">
        <v>199602.98438</v>
      </c>
      <c r="F33" s="14"/>
      <c r="G33" s="19">
        <v>7266</v>
      </c>
      <c r="H33" s="19">
        <v>503</v>
      </c>
      <c r="I33" s="19">
        <v>471466.72880000004</v>
      </c>
      <c r="J33" s="14"/>
      <c r="K33" s="19">
        <v>3905</v>
      </c>
      <c r="L33" s="19">
        <v>759.8773991999999</v>
      </c>
      <c r="M33" s="19">
        <v>65359.81607999999</v>
      </c>
      <c r="N33" s="14"/>
      <c r="O33" s="19">
        <v>4833</v>
      </c>
      <c r="P33" s="19">
        <v>2693.9700000000003</v>
      </c>
      <c r="Q33" s="19">
        <v>264311.83999999997</v>
      </c>
      <c r="R33" s="14"/>
      <c r="S33" s="19">
        <v>3420</v>
      </c>
      <c r="T33" s="19">
        <v>7298</v>
      </c>
      <c r="U33" s="19">
        <v>20699</v>
      </c>
      <c r="V33" s="14"/>
      <c r="W33" s="19">
        <v>906.1029914977489</v>
      </c>
      <c r="X33" s="19">
        <v>10211.922193999999</v>
      </c>
      <c r="Y33" s="19">
        <v>0</v>
      </c>
      <c r="Z33" s="14"/>
      <c r="AA33" s="19">
        <v>2020</v>
      </c>
      <c r="AB33" s="19">
        <v>2190.71</v>
      </c>
      <c r="AC33" s="19">
        <v>33375.09</v>
      </c>
      <c r="AD33" s="14"/>
      <c r="AE33" s="19">
        <v>185</v>
      </c>
      <c r="AF33" s="19">
        <v>283.456000000002</v>
      </c>
      <c r="AG33" s="19">
        <v>23564.873</v>
      </c>
      <c r="AH33" s="14"/>
      <c r="AI33" s="19">
        <v>540</v>
      </c>
      <c r="AJ33" s="19">
        <v>292</v>
      </c>
      <c r="AK33" s="19">
        <v>24140.143</v>
      </c>
      <c r="AL33" s="14"/>
      <c r="AM33" s="19">
        <v>22</v>
      </c>
      <c r="AN33" s="19">
        <v>11.61</v>
      </c>
      <c r="AO33" s="19">
        <v>2.5</v>
      </c>
      <c r="AP33" s="14"/>
      <c r="AQ33" s="19">
        <v>37911.10299149775</v>
      </c>
      <c r="AR33" s="19">
        <v>73580.7561532</v>
      </c>
      <c r="AS33" s="19">
        <v>1102522.97526</v>
      </c>
      <c r="AT33" s="14"/>
      <c r="AU33" s="19"/>
      <c r="AV33" s="19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</row>
    <row r="34" spans="1:129" ht="12.75" customHeight="1">
      <c r="A34" s="10"/>
      <c r="B34" s="10" t="s">
        <v>18</v>
      </c>
      <c r="C34" s="15">
        <v>775</v>
      </c>
      <c r="D34" s="15">
        <v>5943.485489999999</v>
      </c>
      <c r="E34" s="15">
        <v>58437.78998</v>
      </c>
      <c r="F34" s="16"/>
      <c r="G34" s="15">
        <v>1287</v>
      </c>
      <c r="H34" s="15">
        <v>7757</v>
      </c>
      <c r="I34" s="15">
        <v>43581.94434</v>
      </c>
      <c r="J34" s="16"/>
      <c r="K34" s="15">
        <v>316</v>
      </c>
      <c r="L34" s="15">
        <v>2573.3516366666668</v>
      </c>
      <c r="M34" s="15">
        <v>16606.74487</v>
      </c>
      <c r="N34" s="16"/>
      <c r="O34" s="15">
        <v>1910</v>
      </c>
      <c r="P34" s="15">
        <v>52322.81</v>
      </c>
      <c r="Q34" s="15">
        <v>179330.45</v>
      </c>
      <c r="R34" s="16"/>
      <c r="S34" s="15">
        <v>0</v>
      </c>
      <c r="T34" s="15">
        <v>0</v>
      </c>
      <c r="U34" s="15">
        <v>0</v>
      </c>
      <c r="V34" s="16"/>
      <c r="W34" s="15">
        <v>71.38229691876751</v>
      </c>
      <c r="X34" s="15">
        <v>1374.5357199999999</v>
      </c>
      <c r="Y34" s="15">
        <v>0</v>
      </c>
      <c r="Z34" s="16"/>
      <c r="AA34" s="15">
        <v>95</v>
      </c>
      <c r="AB34" s="15">
        <v>932.20373</v>
      </c>
      <c r="AC34" s="15">
        <v>0</v>
      </c>
      <c r="AD34" s="16"/>
      <c r="AE34" s="15">
        <v>315</v>
      </c>
      <c r="AF34" s="15">
        <v>3801.0119999999997</v>
      </c>
      <c r="AG34" s="15">
        <v>1788.5929999999998</v>
      </c>
      <c r="AH34" s="16"/>
      <c r="AI34" s="15">
        <v>55</v>
      </c>
      <c r="AJ34" s="15">
        <v>102.33600000000001</v>
      </c>
      <c r="AK34" s="15">
        <v>1301.866</v>
      </c>
      <c r="AL34" s="16"/>
      <c r="AM34" s="15">
        <v>9</v>
      </c>
      <c r="AN34" s="15">
        <v>26.025000000000002</v>
      </c>
      <c r="AO34" s="15">
        <v>0</v>
      </c>
      <c r="AP34" s="16"/>
      <c r="AQ34" s="15">
        <v>4833.382296918768</v>
      </c>
      <c r="AR34" s="15">
        <v>74832.75957666666</v>
      </c>
      <c r="AS34" s="15">
        <v>301047.38818999997</v>
      </c>
      <c r="AT34" s="16"/>
      <c r="AU34" s="19"/>
      <c r="AV34" s="19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</row>
    <row r="35" spans="1:129" ht="12.75" customHeight="1">
      <c r="A35" s="10"/>
      <c r="B35" s="10" t="s">
        <v>1</v>
      </c>
      <c r="C35" s="19">
        <v>16110</v>
      </c>
      <c r="D35" s="19">
        <v>64197.37485</v>
      </c>
      <c r="E35" s="19">
        <v>305088.97973</v>
      </c>
      <c r="F35" s="14"/>
      <c r="G35" s="19">
        <v>9063</v>
      </c>
      <c r="H35" s="19">
        <v>8451</v>
      </c>
      <c r="I35" s="19">
        <v>532693.19302</v>
      </c>
      <c r="J35" s="14"/>
      <c r="K35" s="19">
        <v>7306</v>
      </c>
      <c r="L35" s="19">
        <v>12920.54481</v>
      </c>
      <c r="M35" s="19">
        <v>89869.76350999999</v>
      </c>
      <c r="N35" s="14"/>
      <c r="O35" s="19">
        <v>6952.36</v>
      </c>
      <c r="P35" s="19">
        <v>60980.94</v>
      </c>
      <c r="Q35" s="19">
        <v>491064.01999999996</v>
      </c>
      <c r="R35" s="14"/>
      <c r="S35" s="19">
        <v>3420</v>
      </c>
      <c r="T35" s="19">
        <v>7298</v>
      </c>
      <c r="U35" s="19">
        <v>20699</v>
      </c>
      <c r="V35" s="14"/>
      <c r="W35" s="19">
        <v>2478.6578947368425</v>
      </c>
      <c r="X35" s="19">
        <v>35558.600119999996</v>
      </c>
      <c r="Y35" s="19">
        <v>0</v>
      </c>
      <c r="Z35" s="14"/>
      <c r="AA35" s="19">
        <v>2130</v>
      </c>
      <c r="AB35" s="19">
        <v>3333.3621000000003</v>
      </c>
      <c r="AC35" s="19">
        <v>33381.34</v>
      </c>
      <c r="AD35" s="14"/>
      <c r="AE35" s="19">
        <v>632</v>
      </c>
      <c r="AF35" s="19">
        <v>4444.215000000002</v>
      </c>
      <c r="AG35" s="19">
        <v>28455.342</v>
      </c>
      <c r="AH35" s="14"/>
      <c r="AI35" s="19">
        <v>595</v>
      </c>
      <c r="AJ35" s="19">
        <v>394.336</v>
      </c>
      <c r="AK35" s="19">
        <v>25442.009</v>
      </c>
      <c r="AL35" s="14"/>
      <c r="AM35" s="19">
        <v>180</v>
      </c>
      <c r="AN35" s="19">
        <v>100.96302</v>
      </c>
      <c r="AO35" s="19">
        <v>921.845</v>
      </c>
      <c r="AP35" s="14"/>
      <c r="AQ35" s="19">
        <v>48867.01789473684</v>
      </c>
      <c r="AR35" s="19">
        <v>197679.3359</v>
      </c>
      <c r="AS35" s="19">
        <v>1527615.4922599997</v>
      </c>
      <c r="AT35" s="14"/>
      <c r="AU35" s="19"/>
      <c r="AV35" s="19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</row>
    <row r="36" spans="1:129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1"/>
      <c r="AJ36" s="21"/>
      <c r="AK36" s="21"/>
      <c r="AL36" s="21"/>
      <c r="AM36" s="25"/>
      <c r="AN36" s="25"/>
      <c r="AO36" s="25"/>
      <c r="AP36" s="25"/>
      <c r="AQ36" s="25"/>
      <c r="AR36" s="25"/>
      <c r="AS36" s="25"/>
      <c r="AT36" s="25"/>
      <c r="AU36" s="25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</row>
    <row r="37" spans="1:129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</row>
    <row r="38" spans="1:129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</row>
    <row r="39" spans="1:129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</row>
    <row r="40" spans="1:129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</row>
    <row r="41" spans="1:129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</row>
    <row r="42" spans="1:129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</row>
    <row r="43" spans="1:129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</row>
    <row r="44" spans="1:129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</row>
    <row r="45" spans="1:129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</row>
    <row r="46" spans="1:129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</row>
    <row r="47" spans="1:129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</row>
    <row r="48" spans="1:129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</row>
    <row r="49" spans="1:129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</row>
    <row r="50" spans="1:129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</row>
    <row r="51" spans="1:129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</row>
    <row r="52" spans="1:129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</row>
    <row r="53" spans="1:129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</row>
    <row r="54" spans="1:129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</row>
    <row r="55" spans="1:129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</row>
    <row r="56" spans="1:129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</row>
    <row r="57" spans="1:129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</row>
    <row r="58" spans="1:129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</row>
    <row r="59" spans="1:129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</row>
    <row r="60" spans="2:129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</row>
    <row r="61" spans="2:45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</row>
    <row r="62" spans="2:45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</row>
    <row r="63" spans="2:45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2:45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</row>
    <row r="65" spans="2:45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</row>
    <row r="66" spans="2:45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</row>
    <row r="67" spans="2:45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</row>
    <row r="68" spans="2:45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</sheetData>
  <sheetProtection/>
  <dataValidations count="4">
    <dataValidation type="decimal" showErrorMessage="1" errorTitle="Solussa on kaava" error="Sisältöä ei saa muuttaa!" sqref="C35:R35 S35:AL35">
      <formula1>SUM(C31:C34)</formula1>
      <formula2>SUM(C31:C34)</formula2>
    </dataValidation>
    <dataValidation type="decimal" showErrorMessage="1" errorTitle="Solussa on kaava" error="Sisältöä ei saa muuttaa!" sqref="C31:R31 S31:AL31 C33:R33 S33:AL33">
      <formula1>C5+C12+C19</formula1>
      <formula2>C5+C12+C19</formula2>
    </dataValidation>
    <dataValidation type="decimal" showErrorMessage="1" errorTitle="Solussa on kaava" error="Sisältöä ei saa muuttaa!" sqref="C34:R34 S34:AL34">
      <formula1>C8+C15+C22+C27</formula1>
      <formula2>C8+C15+C22+C27</formula2>
    </dataValidation>
    <dataValidation type="decimal" showErrorMessage="1" errorTitle="Solussa on kaava" error="Sisältöä ei saa muuttaa!" sqref="C32:R32 S32:AL32">
      <formula1>C6+C13+C20+C26</formula1>
      <formula2>C6+C13+C20+C26</formula2>
    </dataValidation>
  </dataValidation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T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4" max="14" width="12.57421875" style="0" customWidth="1"/>
    <col min="15" max="15" width="10.28125" style="0" customWidth="1"/>
    <col min="16" max="16" width="8.7109375" style="0" customWidth="1"/>
    <col min="17" max="17" width="10.2812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  <col min="42" max="42" width="12.57421875" style="0" customWidth="1"/>
    <col min="46" max="46" width="12.28125" style="0" customWidth="1"/>
    <col min="50" max="50" width="12.8515625" style="0" customWidth="1"/>
  </cols>
  <sheetData>
    <row r="1" spans="1:50" ht="12.75">
      <c r="A1" s="4" t="s">
        <v>72</v>
      </c>
      <c r="B1" s="5"/>
      <c r="C1" s="31" t="s">
        <v>62</v>
      </c>
      <c r="D1" s="32"/>
      <c r="E1" s="32"/>
      <c r="F1" s="33"/>
      <c r="G1" s="31" t="s">
        <v>63</v>
      </c>
      <c r="H1" s="32"/>
      <c r="I1" s="32"/>
      <c r="J1" s="33"/>
      <c r="K1" s="31" t="s">
        <v>5</v>
      </c>
      <c r="L1" s="32"/>
      <c r="M1" s="32"/>
      <c r="N1" s="33"/>
      <c r="O1" s="31" t="s">
        <v>64</v>
      </c>
      <c r="P1" s="32"/>
      <c r="Q1" s="32"/>
      <c r="R1" s="33"/>
      <c r="S1" s="34" t="s">
        <v>73</v>
      </c>
      <c r="T1" s="35"/>
      <c r="U1" s="35"/>
      <c r="V1" s="36"/>
      <c r="W1" s="34" t="s">
        <v>33</v>
      </c>
      <c r="X1" s="32"/>
      <c r="Y1" s="34"/>
      <c r="Z1" s="33"/>
      <c r="AA1" s="31" t="s">
        <v>65</v>
      </c>
      <c r="AB1" s="32"/>
      <c r="AC1" s="32"/>
      <c r="AD1" s="33"/>
      <c r="AE1" s="31" t="s">
        <v>50</v>
      </c>
      <c r="AF1" s="32"/>
      <c r="AG1" s="32"/>
      <c r="AH1" s="33"/>
      <c r="AI1" s="31" t="s">
        <v>56</v>
      </c>
      <c r="AJ1" s="32"/>
      <c r="AK1" s="32"/>
      <c r="AL1" s="33"/>
      <c r="AM1" s="31" t="s">
        <v>71</v>
      </c>
      <c r="AN1" s="32"/>
      <c r="AO1" s="32"/>
      <c r="AP1" s="33"/>
      <c r="AQ1" s="31" t="s">
        <v>68</v>
      </c>
      <c r="AR1" s="32"/>
      <c r="AS1" s="32"/>
      <c r="AT1" s="33"/>
      <c r="AU1" s="11" t="s">
        <v>1</v>
      </c>
      <c r="AV1" s="12"/>
      <c r="AW1" s="12"/>
      <c r="AX1" s="22"/>
    </row>
    <row r="2" spans="1:124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8" t="s">
        <v>22</v>
      </c>
      <c r="AV2" s="18" t="s">
        <v>23</v>
      </c>
      <c r="AW2" s="18" t="s">
        <v>24</v>
      </c>
      <c r="AX2" s="13" t="s">
        <v>25</v>
      </c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:124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9" t="s">
        <v>26</v>
      </c>
      <c r="AV3" s="19" t="s">
        <v>27</v>
      </c>
      <c r="AW3" s="19" t="s">
        <v>27</v>
      </c>
      <c r="AX3" s="14" t="s">
        <v>28</v>
      </c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</row>
    <row r="4" spans="1:124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7"/>
      <c r="N4" s="14"/>
      <c r="O4" s="19"/>
      <c r="P4" s="19"/>
      <c r="Q4" s="19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19"/>
      <c r="AN4" s="19"/>
      <c r="AO4" s="19"/>
      <c r="AP4" s="14"/>
      <c r="AQ4" s="19"/>
      <c r="AR4" s="19"/>
      <c r="AS4" s="19"/>
      <c r="AT4" s="14"/>
      <c r="AU4" s="19"/>
      <c r="AV4" s="19"/>
      <c r="AW4" s="19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</row>
    <row r="5" spans="1:124" ht="12.75" customHeight="1">
      <c r="A5" s="1"/>
      <c r="B5" s="10" t="s">
        <v>15</v>
      </c>
      <c r="C5" s="19">
        <v>0</v>
      </c>
      <c r="D5" s="19">
        <v>12.834999999999999</v>
      </c>
      <c r="E5" s="19">
        <v>0.1</v>
      </c>
      <c r="F5" s="14"/>
      <c r="G5" s="19">
        <v>86</v>
      </c>
      <c r="H5" s="19">
        <v>9</v>
      </c>
      <c r="I5" s="19">
        <v>1962</v>
      </c>
      <c r="J5" s="14"/>
      <c r="K5" s="19">
        <v>1149</v>
      </c>
      <c r="L5" s="19">
        <v>0</v>
      </c>
      <c r="M5" s="19">
        <v>13135.129399999998</v>
      </c>
      <c r="N5" s="14"/>
      <c r="O5" s="19">
        <v>41</v>
      </c>
      <c r="P5" s="19">
        <v>2.9000000000000004</v>
      </c>
      <c r="Q5" s="19">
        <v>1271</v>
      </c>
      <c r="R5" s="14"/>
      <c r="S5" s="19">
        <v>0</v>
      </c>
      <c r="T5" s="19">
        <v>0</v>
      </c>
      <c r="U5" s="19">
        <v>0</v>
      </c>
      <c r="V5" s="14"/>
      <c r="W5" s="19">
        <v>0</v>
      </c>
      <c r="X5" s="19">
        <v>0</v>
      </c>
      <c r="Y5" s="19">
        <v>0</v>
      </c>
      <c r="Z5" s="14"/>
      <c r="AA5" s="19">
        <v>1465</v>
      </c>
      <c r="AB5" s="19">
        <v>28460.0442315</v>
      </c>
      <c r="AC5" s="19">
        <v>0</v>
      </c>
      <c r="AD5" s="14"/>
      <c r="AE5" s="19">
        <v>0</v>
      </c>
      <c r="AF5" s="19">
        <v>0</v>
      </c>
      <c r="AG5" s="19">
        <v>0</v>
      </c>
      <c r="AH5" s="14"/>
      <c r="AI5" s="19">
        <v>105</v>
      </c>
      <c r="AJ5" s="19">
        <v>366.361</v>
      </c>
      <c r="AK5" s="19">
        <v>2397</v>
      </c>
      <c r="AL5" s="14"/>
      <c r="AM5" s="19">
        <v>0</v>
      </c>
      <c r="AN5" s="19">
        <v>0</v>
      </c>
      <c r="AO5" s="19">
        <v>0</v>
      </c>
      <c r="AP5" s="14"/>
      <c r="AQ5" s="19">
        <v>149</v>
      </c>
      <c r="AR5" s="19">
        <v>4.46</v>
      </c>
      <c r="AS5" s="19">
        <v>955</v>
      </c>
      <c r="AT5" s="14"/>
      <c r="AU5" s="37">
        <f>+AQ5+AM5+AI5+AE5+AA5+W5+S5+O5+K5+G5+C5</f>
        <v>2995</v>
      </c>
      <c r="AV5" s="37">
        <f aca="true" t="shared" si="0" ref="AV5:AX35">+AR5+AN5+AJ5+AF5+AB5+X5+T5+P5+L5+H5+D5</f>
        <v>28855.6002315</v>
      </c>
      <c r="AW5" s="37">
        <f t="shared" si="0"/>
        <v>19720.229399999997</v>
      </c>
      <c r="AX5" s="38"/>
      <c r="AY5" s="19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</row>
    <row r="6" spans="1:124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0</v>
      </c>
      <c r="H6" s="19">
        <v>0</v>
      </c>
      <c r="I6" s="19">
        <v>0</v>
      </c>
      <c r="J6" s="14"/>
      <c r="K6" s="19">
        <v>0</v>
      </c>
      <c r="L6" s="19">
        <v>0</v>
      </c>
      <c r="M6" s="19">
        <v>0</v>
      </c>
      <c r="N6" s="14"/>
      <c r="O6" s="19">
        <v>0</v>
      </c>
      <c r="P6" s="19">
        <v>0</v>
      </c>
      <c r="Q6" s="19">
        <v>0</v>
      </c>
      <c r="R6" s="14"/>
      <c r="S6" s="19">
        <v>0</v>
      </c>
      <c r="T6" s="19">
        <v>0</v>
      </c>
      <c r="U6" s="19">
        <v>0</v>
      </c>
      <c r="V6" s="14"/>
      <c r="W6" s="19">
        <v>0</v>
      </c>
      <c r="X6" s="19">
        <v>0</v>
      </c>
      <c r="Y6" s="19">
        <v>0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16</v>
      </c>
      <c r="AJ6" s="19">
        <v>33.816</v>
      </c>
      <c r="AK6" s="19">
        <v>721.223</v>
      </c>
      <c r="AL6" s="14"/>
      <c r="AM6" s="19">
        <v>0</v>
      </c>
      <c r="AN6" s="19">
        <v>0</v>
      </c>
      <c r="AO6" s="19">
        <v>0</v>
      </c>
      <c r="AP6" s="14"/>
      <c r="AQ6" s="19">
        <v>0</v>
      </c>
      <c r="AR6" s="19">
        <v>0</v>
      </c>
      <c r="AS6" s="19">
        <v>0</v>
      </c>
      <c r="AT6" s="14"/>
      <c r="AU6" s="37">
        <f aca="true" t="shared" si="1" ref="AU6:AU35">+AQ6+AM6+AI6+AE6+AA6+W6+S6+O6+K6+G6+C6</f>
        <v>16</v>
      </c>
      <c r="AV6" s="37">
        <f t="shared" si="0"/>
        <v>33.816</v>
      </c>
      <c r="AW6" s="37">
        <f t="shared" si="0"/>
        <v>721.223</v>
      </c>
      <c r="AX6" s="38"/>
      <c r="AY6" s="19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</row>
    <row r="7" spans="1:124" ht="12.75" customHeight="1">
      <c r="A7" s="1"/>
      <c r="B7" s="8" t="s">
        <v>17</v>
      </c>
      <c r="C7" s="19">
        <v>13292</v>
      </c>
      <c r="D7" s="19">
        <v>68450.22120999999</v>
      </c>
      <c r="E7" s="19">
        <v>220631.53605</v>
      </c>
      <c r="F7" s="14"/>
      <c r="G7" s="19">
        <v>6230</v>
      </c>
      <c r="H7" s="19">
        <v>896</v>
      </c>
      <c r="I7" s="19">
        <v>248549</v>
      </c>
      <c r="J7" s="14"/>
      <c r="K7" s="19">
        <v>3033</v>
      </c>
      <c r="L7" s="19">
        <v>0</v>
      </c>
      <c r="M7" s="19">
        <v>89151.31503</v>
      </c>
      <c r="N7" s="14"/>
      <c r="O7" s="19">
        <v>3727</v>
      </c>
      <c r="P7" s="19">
        <v>1461.9</v>
      </c>
      <c r="Q7" s="19">
        <v>169821.32</v>
      </c>
      <c r="R7" s="14"/>
      <c r="S7" s="19">
        <v>792</v>
      </c>
      <c r="T7" s="19">
        <v>2856</v>
      </c>
      <c r="U7" s="19">
        <v>5028</v>
      </c>
      <c r="V7" s="14"/>
      <c r="W7" s="19">
        <v>1643</v>
      </c>
      <c r="X7" s="19">
        <v>1976.87699</v>
      </c>
      <c r="Y7" s="19">
        <v>5014.8367</v>
      </c>
      <c r="Z7" s="14"/>
      <c r="AA7" s="19">
        <v>527</v>
      </c>
      <c r="AB7" s="19">
        <v>10065.691148500002</v>
      </c>
      <c r="AC7" s="19">
        <v>0</v>
      </c>
      <c r="AD7" s="14"/>
      <c r="AE7" s="19">
        <v>2405</v>
      </c>
      <c r="AF7" s="19">
        <v>5984.64</v>
      </c>
      <c r="AG7" s="19">
        <v>38689.01</v>
      </c>
      <c r="AH7" s="14"/>
      <c r="AI7" s="19">
        <v>115</v>
      </c>
      <c r="AJ7" s="19">
        <v>304.8789999999996</v>
      </c>
      <c r="AK7" s="19">
        <v>15791.857</v>
      </c>
      <c r="AL7" s="14"/>
      <c r="AM7" s="19">
        <v>563</v>
      </c>
      <c r="AN7" s="19">
        <v>310.93600000000004</v>
      </c>
      <c r="AO7" s="19">
        <v>13350.123</v>
      </c>
      <c r="AP7" s="14"/>
      <c r="AQ7" s="19">
        <v>16</v>
      </c>
      <c r="AR7" s="19">
        <v>6.91</v>
      </c>
      <c r="AS7" s="19">
        <v>0</v>
      </c>
      <c r="AT7" s="14"/>
      <c r="AU7" s="37">
        <f t="shared" si="1"/>
        <v>32343</v>
      </c>
      <c r="AV7" s="37">
        <f t="shared" si="0"/>
        <v>92314.0543485</v>
      </c>
      <c r="AW7" s="37">
        <f t="shared" si="0"/>
        <v>806026.99778</v>
      </c>
      <c r="AX7" s="38"/>
      <c r="AY7" s="19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</row>
    <row r="8" spans="1:124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0</v>
      </c>
      <c r="H8" s="15">
        <v>0</v>
      </c>
      <c r="I8" s="15">
        <v>0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0</v>
      </c>
      <c r="T8" s="15">
        <v>0</v>
      </c>
      <c r="U8" s="15">
        <v>0</v>
      </c>
      <c r="V8" s="16"/>
      <c r="W8" s="15">
        <v>0</v>
      </c>
      <c r="X8" s="15">
        <v>0</v>
      </c>
      <c r="Y8" s="15">
        <v>0</v>
      </c>
      <c r="Z8" s="16"/>
      <c r="AA8" s="15">
        <v>0</v>
      </c>
      <c r="AB8" s="15">
        <v>0</v>
      </c>
      <c r="AC8" s="15">
        <v>0</v>
      </c>
      <c r="AD8" s="16"/>
      <c r="AE8" s="15">
        <v>6</v>
      </c>
      <c r="AF8" s="15">
        <v>0</v>
      </c>
      <c r="AG8" s="15">
        <v>145</v>
      </c>
      <c r="AH8" s="16"/>
      <c r="AI8" s="15">
        <v>3</v>
      </c>
      <c r="AJ8" s="15">
        <v>1.1</v>
      </c>
      <c r="AK8" s="15">
        <v>180</v>
      </c>
      <c r="AL8" s="16"/>
      <c r="AM8" s="15">
        <v>9</v>
      </c>
      <c r="AN8" s="15">
        <v>3.6</v>
      </c>
      <c r="AO8" s="15">
        <v>716.237</v>
      </c>
      <c r="AP8" s="16"/>
      <c r="AQ8" s="15">
        <v>0</v>
      </c>
      <c r="AR8" s="15">
        <v>0</v>
      </c>
      <c r="AS8" s="15">
        <v>0</v>
      </c>
      <c r="AT8" s="16"/>
      <c r="AU8" s="39">
        <f t="shared" si="1"/>
        <v>18</v>
      </c>
      <c r="AV8" s="39">
        <f t="shared" si="0"/>
        <v>4.7</v>
      </c>
      <c r="AW8" s="39">
        <f t="shared" si="0"/>
        <v>1041.237</v>
      </c>
      <c r="AX8" s="40"/>
      <c r="AY8" s="19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</row>
    <row r="9" spans="1:124" ht="12.75" customHeight="1">
      <c r="A9" s="2"/>
      <c r="B9" s="9" t="s">
        <v>1</v>
      </c>
      <c r="C9" s="19">
        <v>13292</v>
      </c>
      <c r="D9" s="19">
        <v>68463.05621</v>
      </c>
      <c r="E9" s="19">
        <v>220631.63605</v>
      </c>
      <c r="F9" s="14"/>
      <c r="G9" s="19">
        <v>6316</v>
      </c>
      <c r="H9" s="19">
        <v>905</v>
      </c>
      <c r="I9" s="19">
        <v>250511</v>
      </c>
      <c r="J9" s="14"/>
      <c r="K9" s="19">
        <v>4182</v>
      </c>
      <c r="L9" s="19">
        <v>0</v>
      </c>
      <c r="M9" s="19">
        <v>102286.44443</v>
      </c>
      <c r="N9" s="14"/>
      <c r="O9" s="19">
        <v>3768</v>
      </c>
      <c r="P9" s="19">
        <v>1464.8000000000002</v>
      </c>
      <c r="Q9" s="19">
        <v>171092.32</v>
      </c>
      <c r="R9" s="14"/>
      <c r="S9" s="19">
        <v>792</v>
      </c>
      <c r="T9" s="19">
        <v>2856</v>
      </c>
      <c r="U9" s="19">
        <v>5028</v>
      </c>
      <c r="V9" s="14"/>
      <c r="W9" s="19">
        <v>1643</v>
      </c>
      <c r="X9" s="19">
        <v>1976.87699</v>
      </c>
      <c r="Y9" s="19">
        <v>5014.8367</v>
      </c>
      <c r="Z9" s="14"/>
      <c r="AA9" s="19">
        <v>1992</v>
      </c>
      <c r="AB9" s="19">
        <v>38525.73538</v>
      </c>
      <c r="AC9" s="19">
        <v>0</v>
      </c>
      <c r="AD9" s="14"/>
      <c r="AE9" s="19">
        <v>2411</v>
      </c>
      <c r="AF9" s="19">
        <v>5984.64</v>
      </c>
      <c r="AG9" s="19">
        <v>38834.01</v>
      </c>
      <c r="AH9" s="14"/>
      <c r="AI9" s="19">
        <v>239</v>
      </c>
      <c r="AJ9" s="19">
        <v>706.1559999999996</v>
      </c>
      <c r="AK9" s="19">
        <v>19090.08</v>
      </c>
      <c r="AL9" s="14"/>
      <c r="AM9" s="19">
        <v>572</v>
      </c>
      <c r="AN9" s="19">
        <v>314.53600000000006</v>
      </c>
      <c r="AO9" s="19">
        <v>14066.359999999999</v>
      </c>
      <c r="AP9" s="14"/>
      <c r="AQ9" s="19">
        <v>165</v>
      </c>
      <c r="AR9" s="19">
        <v>11.370000000000001</v>
      </c>
      <c r="AS9" s="19">
        <v>955</v>
      </c>
      <c r="AT9" s="14"/>
      <c r="AU9" s="37">
        <f t="shared" si="1"/>
        <v>35372</v>
      </c>
      <c r="AV9" s="37">
        <f t="shared" si="0"/>
        <v>121208.17057999999</v>
      </c>
      <c r="AW9" s="37">
        <f t="shared" si="0"/>
        <v>827509.68718</v>
      </c>
      <c r="AX9" s="38"/>
      <c r="AY9" s="19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</row>
    <row r="10" spans="1:124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37"/>
      <c r="AV10" s="37"/>
      <c r="AW10" s="37"/>
      <c r="AX10" s="38"/>
      <c r="AY10" s="19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</row>
    <row r="11" spans="1:124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37"/>
      <c r="AV11" s="37"/>
      <c r="AW11" s="37"/>
      <c r="AX11" s="38"/>
      <c r="AY11" s="19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</row>
    <row r="12" spans="1:124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0</v>
      </c>
      <c r="H12" s="19">
        <v>0</v>
      </c>
      <c r="I12" s="19">
        <v>0</v>
      </c>
      <c r="J12" s="14"/>
      <c r="K12" s="19">
        <v>0</v>
      </c>
      <c r="L12" s="19">
        <v>0</v>
      </c>
      <c r="M12" s="19">
        <v>0</v>
      </c>
      <c r="N12" s="14"/>
      <c r="O12" s="19">
        <v>1.7199999999999998</v>
      </c>
      <c r="P12" s="19">
        <v>1.7199999999999998</v>
      </c>
      <c r="Q12" s="19">
        <v>49.4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v>0</v>
      </c>
      <c r="AR12" s="19">
        <v>0</v>
      </c>
      <c r="AS12" s="19">
        <v>0</v>
      </c>
      <c r="AT12" s="14"/>
      <c r="AU12" s="37">
        <f t="shared" si="1"/>
        <v>1.7199999999999998</v>
      </c>
      <c r="AV12" s="37">
        <f t="shared" si="0"/>
        <v>1.7199999999999998</v>
      </c>
      <c r="AW12" s="37">
        <f t="shared" si="0"/>
        <v>49.4</v>
      </c>
      <c r="AX12" s="38"/>
      <c r="AY12" s="19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</row>
    <row r="13" spans="1:124" ht="12.75" customHeight="1">
      <c r="A13" s="1"/>
      <c r="B13" s="10" t="s">
        <v>16</v>
      </c>
      <c r="C13" s="19">
        <v>0</v>
      </c>
      <c r="D13" s="19">
        <v>0</v>
      </c>
      <c r="E13" s="19">
        <v>0</v>
      </c>
      <c r="F13" s="14"/>
      <c r="G13" s="19">
        <v>0</v>
      </c>
      <c r="H13" s="19">
        <v>0</v>
      </c>
      <c r="I13" s="19">
        <v>0</v>
      </c>
      <c r="J13" s="14"/>
      <c r="K13" s="19">
        <v>0</v>
      </c>
      <c r="L13" s="19">
        <v>0</v>
      </c>
      <c r="M13" s="19">
        <v>0</v>
      </c>
      <c r="N13" s="14"/>
      <c r="O13" s="19">
        <v>0</v>
      </c>
      <c r="P13" s="19">
        <v>0</v>
      </c>
      <c r="Q13" s="19">
        <v>0.16</v>
      </c>
      <c r="R13" s="14"/>
      <c r="S13" s="19">
        <v>0</v>
      </c>
      <c r="T13" s="19">
        <v>0</v>
      </c>
      <c r="U13" s="19">
        <v>0</v>
      </c>
      <c r="V13" s="14"/>
      <c r="W13" s="19">
        <v>0</v>
      </c>
      <c r="X13" s="19">
        <v>0</v>
      </c>
      <c r="Y13" s="19">
        <v>0</v>
      </c>
      <c r="Z13" s="14"/>
      <c r="AA13" s="19">
        <v>0</v>
      </c>
      <c r="AB13" s="19">
        <v>12.5</v>
      </c>
      <c r="AC13" s="19">
        <v>0</v>
      </c>
      <c r="AD13" s="14"/>
      <c r="AE13" s="19">
        <v>0</v>
      </c>
      <c r="AF13" s="19">
        <v>0</v>
      </c>
      <c r="AG13" s="19">
        <v>0</v>
      </c>
      <c r="AH13" s="14"/>
      <c r="AI13" s="19">
        <v>3</v>
      </c>
      <c r="AJ13" s="19">
        <v>0</v>
      </c>
      <c r="AK13" s="19">
        <v>1086.583</v>
      </c>
      <c r="AL13" s="14"/>
      <c r="AM13" s="19">
        <v>0</v>
      </c>
      <c r="AN13" s="19">
        <v>0</v>
      </c>
      <c r="AO13" s="19">
        <v>0</v>
      </c>
      <c r="AP13" s="14"/>
      <c r="AQ13" s="19">
        <v>0</v>
      </c>
      <c r="AR13" s="19">
        <v>0</v>
      </c>
      <c r="AS13" s="19">
        <v>0</v>
      </c>
      <c r="AT13" s="14"/>
      <c r="AU13" s="37">
        <f t="shared" si="1"/>
        <v>3</v>
      </c>
      <c r="AV13" s="37">
        <f t="shared" si="0"/>
        <v>12.5</v>
      </c>
      <c r="AW13" s="37">
        <f t="shared" si="0"/>
        <v>1086.7430000000002</v>
      </c>
      <c r="AX13" s="38"/>
      <c r="AY13" s="19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</row>
    <row r="14" spans="1:124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7190</v>
      </c>
      <c r="H14" s="19">
        <v>0</v>
      </c>
      <c r="I14" s="19">
        <v>340015.88099999994</v>
      </c>
      <c r="J14" s="14"/>
      <c r="K14" s="19">
        <v>13</v>
      </c>
      <c r="L14" s="19">
        <v>0</v>
      </c>
      <c r="M14" s="19">
        <v>1490</v>
      </c>
      <c r="N14" s="14"/>
      <c r="O14" s="19">
        <v>2145</v>
      </c>
      <c r="P14" s="19">
        <v>1435.3999999999999</v>
      </c>
      <c r="Q14" s="19">
        <v>157560.28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17</v>
      </c>
      <c r="AJ14" s="19">
        <v>-2.842170943040401E-14</v>
      </c>
      <c r="AK14" s="19">
        <v>6687.778</v>
      </c>
      <c r="AL14" s="14"/>
      <c r="AM14" s="19">
        <v>0</v>
      </c>
      <c r="AN14" s="19">
        <v>0</v>
      </c>
      <c r="AO14" s="19">
        <v>0</v>
      </c>
      <c r="AP14" s="14"/>
      <c r="AQ14" s="19">
        <v>0</v>
      </c>
      <c r="AR14" s="19">
        <v>0</v>
      </c>
      <c r="AS14" s="19">
        <v>0</v>
      </c>
      <c r="AT14" s="14"/>
      <c r="AU14" s="37">
        <f t="shared" si="1"/>
        <v>9365</v>
      </c>
      <c r="AV14" s="37">
        <f t="shared" si="0"/>
        <v>1435.3999999999999</v>
      </c>
      <c r="AW14" s="37">
        <f t="shared" si="0"/>
        <v>505753.9389999999</v>
      </c>
      <c r="AX14" s="38"/>
      <c r="AY14" s="19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</row>
    <row r="15" spans="1:124" ht="12.75" customHeight="1">
      <c r="A15" s="1"/>
      <c r="B15" s="8" t="s">
        <v>18</v>
      </c>
      <c r="C15" s="15">
        <v>49</v>
      </c>
      <c r="D15" s="15">
        <v>503.313</v>
      </c>
      <c r="E15" s="15">
        <v>17683.7656</v>
      </c>
      <c r="F15" s="16"/>
      <c r="G15" s="15">
        <v>207</v>
      </c>
      <c r="H15" s="15">
        <v>0</v>
      </c>
      <c r="I15" s="15">
        <v>42350.659</v>
      </c>
      <c r="J15" s="16"/>
      <c r="K15" s="15">
        <v>55</v>
      </c>
      <c r="L15" s="15">
        <v>0</v>
      </c>
      <c r="M15" s="15">
        <v>15078.21756</v>
      </c>
      <c r="N15" s="16"/>
      <c r="O15" s="15">
        <v>255</v>
      </c>
      <c r="P15" s="15">
        <v>173</v>
      </c>
      <c r="Q15" s="15">
        <v>211809.61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3</v>
      </c>
      <c r="AB15" s="15">
        <v>787.5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11</v>
      </c>
      <c r="AJ15" s="15">
        <v>0</v>
      </c>
      <c r="AK15" s="15">
        <v>2181.709</v>
      </c>
      <c r="AL15" s="16"/>
      <c r="AM15" s="15">
        <v>0</v>
      </c>
      <c r="AN15" s="15">
        <v>0</v>
      </c>
      <c r="AO15" s="15">
        <v>0</v>
      </c>
      <c r="AP15" s="16"/>
      <c r="AQ15" s="15">
        <v>0</v>
      </c>
      <c r="AR15" s="15">
        <v>0</v>
      </c>
      <c r="AS15" s="15">
        <v>0</v>
      </c>
      <c r="AT15" s="16"/>
      <c r="AU15" s="39">
        <f t="shared" si="1"/>
        <v>580</v>
      </c>
      <c r="AV15" s="39">
        <f t="shared" si="0"/>
        <v>1463.813</v>
      </c>
      <c r="AW15" s="39">
        <f t="shared" si="0"/>
        <v>289103.96115999995</v>
      </c>
      <c r="AX15" s="40"/>
      <c r="AY15" s="19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</row>
    <row r="16" spans="1:124" ht="12.75" customHeight="1">
      <c r="A16" s="1"/>
      <c r="B16" s="9" t="s">
        <v>1</v>
      </c>
      <c r="C16" s="19">
        <v>49</v>
      </c>
      <c r="D16" s="19">
        <v>503.313</v>
      </c>
      <c r="E16" s="19">
        <v>17683.7656</v>
      </c>
      <c r="F16" s="14"/>
      <c r="G16" s="19">
        <v>7397</v>
      </c>
      <c r="H16" s="19">
        <v>0</v>
      </c>
      <c r="I16" s="19">
        <v>382366.5399999999</v>
      </c>
      <c r="J16" s="14"/>
      <c r="K16" s="19">
        <v>68</v>
      </c>
      <c r="L16" s="19">
        <v>0</v>
      </c>
      <c r="M16" s="19">
        <v>16568.217559999997</v>
      </c>
      <c r="N16" s="14"/>
      <c r="O16" s="19">
        <v>2401.72</v>
      </c>
      <c r="P16" s="19">
        <v>1610.12</v>
      </c>
      <c r="Q16" s="19">
        <v>369419.44999999995</v>
      </c>
      <c r="R16" s="14"/>
      <c r="S16" s="19">
        <v>0</v>
      </c>
      <c r="T16" s="19">
        <v>0</v>
      </c>
      <c r="U16" s="19">
        <v>0</v>
      </c>
      <c r="V16" s="14"/>
      <c r="W16" s="19">
        <v>0</v>
      </c>
      <c r="X16" s="19">
        <v>0</v>
      </c>
      <c r="Y16" s="19">
        <v>0</v>
      </c>
      <c r="Z16" s="14"/>
      <c r="AA16" s="19">
        <v>3</v>
      </c>
      <c r="AB16" s="19">
        <v>800</v>
      </c>
      <c r="AC16" s="19">
        <v>0</v>
      </c>
      <c r="AD16" s="14"/>
      <c r="AE16" s="19">
        <v>0</v>
      </c>
      <c r="AF16" s="19">
        <v>0</v>
      </c>
      <c r="AG16" s="19">
        <v>0</v>
      </c>
      <c r="AH16" s="14"/>
      <c r="AI16" s="19">
        <v>31</v>
      </c>
      <c r="AJ16" s="19">
        <v>-2.842170943040401E-14</v>
      </c>
      <c r="AK16" s="19">
        <v>9956.07</v>
      </c>
      <c r="AL16" s="14"/>
      <c r="AM16" s="19">
        <v>0</v>
      </c>
      <c r="AN16" s="19">
        <v>0</v>
      </c>
      <c r="AO16" s="19">
        <v>0</v>
      </c>
      <c r="AP16" s="14"/>
      <c r="AQ16" s="19">
        <v>0</v>
      </c>
      <c r="AR16" s="19">
        <v>0</v>
      </c>
      <c r="AS16" s="19">
        <v>0</v>
      </c>
      <c r="AT16" s="14"/>
      <c r="AU16" s="37">
        <f t="shared" si="1"/>
        <v>9949.72</v>
      </c>
      <c r="AV16" s="37">
        <f t="shared" si="0"/>
        <v>2913.433</v>
      </c>
      <c r="AW16" s="37">
        <f t="shared" si="0"/>
        <v>795994.0431599999</v>
      </c>
      <c r="AX16" s="38"/>
      <c r="AY16" s="19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</row>
    <row r="17" spans="1:124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37"/>
      <c r="AV17" s="37"/>
      <c r="AW17" s="37"/>
      <c r="AX17" s="38"/>
      <c r="AY17" s="19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</row>
    <row r="18" spans="1:124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37"/>
      <c r="AV18" s="37"/>
      <c r="AW18" s="37"/>
      <c r="AX18" s="38"/>
      <c r="AY18" s="19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</row>
    <row r="19" spans="1:124" ht="12.75" customHeight="1">
      <c r="A19" s="2"/>
      <c r="B19" s="10" t="s">
        <v>15</v>
      </c>
      <c r="C19" s="19">
        <v>4</v>
      </c>
      <c r="D19" s="19">
        <v>13.945</v>
      </c>
      <c r="E19" s="19">
        <v>0</v>
      </c>
      <c r="F19" s="14"/>
      <c r="G19" s="19">
        <v>0</v>
      </c>
      <c r="H19" s="19">
        <v>0</v>
      </c>
      <c r="I19" s="19">
        <v>0</v>
      </c>
      <c r="J19" s="14"/>
      <c r="K19" s="19">
        <v>1802</v>
      </c>
      <c r="L19" s="19">
        <v>1746.2722045</v>
      </c>
      <c r="M19" s="19">
        <v>0</v>
      </c>
      <c r="N19" s="14"/>
      <c r="O19" s="19">
        <v>0</v>
      </c>
      <c r="P19" s="19">
        <v>0</v>
      </c>
      <c r="Q19" s="19">
        <v>0</v>
      </c>
      <c r="R19" s="14"/>
      <c r="S19" s="19">
        <v>0</v>
      </c>
      <c r="T19" s="19">
        <v>0</v>
      </c>
      <c r="U19" s="19">
        <v>0</v>
      </c>
      <c r="V19" s="14"/>
      <c r="W19" s="19">
        <v>0</v>
      </c>
      <c r="X19" s="19">
        <v>0</v>
      </c>
      <c r="Y19" s="19">
        <v>0</v>
      </c>
      <c r="Z19" s="14"/>
      <c r="AA19" s="19">
        <v>95</v>
      </c>
      <c r="AB19" s="19">
        <v>13.040299999999998</v>
      </c>
      <c r="AC19" s="19">
        <v>0</v>
      </c>
      <c r="AD19" s="14"/>
      <c r="AE19" s="19">
        <v>0</v>
      </c>
      <c r="AF19" s="19">
        <v>4.629999999999999</v>
      </c>
      <c r="AG19" s="19">
        <v>0</v>
      </c>
      <c r="AH19" s="14"/>
      <c r="AI19" s="19">
        <v>0</v>
      </c>
      <c r="AJ19" s="19">
        <v>0</v>
      </c>
      <c r="AK19" s="19">
        <v>0</v>
      </c>
      <c r="AL19" s="14"/>
      <c r="AM19" s="19">
        <v>0</v>
      </c>
      <c r="AN19" s="19">
        <v>0</v>
      </c>
      <c r="AO19" s="19">
        <v>0</v>
      </c>
      <c r="AP19" s="14"/>
      <c r="AQ19" s="19">
        <v>10</v>
      </c>
      <c r="AR19" s="19">
        <v>17.36</v>
      </c>
      <c r="AS19" s="19">
        <v>0</v>
      </c>
      <c r="AT19" s="14"/>
      <c r="AU19" s="37">
        <f t="shared" si="1"/>
        <v>1911</v>
      </c>
      <c r="AV19" s="37">
        <f t="shared" si="0"/>
        <v>1795.2475044999999</v>
      </c>
      <c r="AW19" s="37">
        <f t="shared" si="0"/>
        <v>0</v>
      </c>
      <c r="AX19" s="38"/>
      <c r="AY19" s="19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</row>
    <row r="20" spans="1:124" ht="12.75" customHeight="1">
      <c r="A20" s="1"/>
      <c r="B20" s="10" t="s">
        <v>16</v>
      </c>
      <c r="C20" s="19">
        <v>0</v>
      </c>
      <c r="D20" s="19">
        <v>24.771</v>
      </c>
      <c r="E20" s="19">
        <v>0</v>
      </c>
      <c r="F20" s="14"/>
      <c r="G20" s="19">
        <v>6</v>
      </c>
      <c r="H20" s="19">
        <v>16</v>
      </c>
      <c r="I20" s="19">
        <v>0</v>
      </c>
      <c r="J20" s="14"/>
      <c r="K20" s="19">
        <v>686</v>
      </c>
      <c r="L20" s="19">
        <v>2758.628874</v>
      </c>
      <c r="M20" s="19">
        <v>0</v>
      </c>
      <c r="N20" s="14"/>
      <c r="O20" s="19">
        <v>35</v>
      </c>
      <c r="P20" s="19">
        <v>155</v>
      </c>
      <c r="Q20" s="19">
        <v>78</v>
      </c>
      <c r="R20" s="14"/>
      <c r="S20" s="19">
        <v>0</v>
      </c>
      <c r="T20" s="19">
        <v>0</v>
      </c>
      <c r="U20" s="19">
        <v>0</v>
      </c>
      <c r="V20" s="14"/>
      <c r="W20" s="19">
        <v>0</v>
      </c>
      <c r="X20" s="19">
        <v>0</v>
      </c>
      <c r="Y20" s="19">
        <v>0</v>
      </c>
      <c r="Z20" s="14"/>
      <c r="AA20" s="19">
        <v>14</v>
      </c>
      <c r="AB20" s="19">
        <v>6.94</v>
      </c>
      <c r="AC20" s="19">
        <v>0</v>
      </c>
      <c r="AD20" s="14"/>
      <c r="AE20" s="19">
        <v>0</v>
      </c>
      <c r="AF20" s="19">
        <v>16.990000000000002</v>
      </c>
      <c r="AG20" s="19">
        <v>0</v>
      </c>
      <c r="AH20" s="14"/>
      <c r="AI20" s="19">
        <v>0</v>
      </c>
      <c r="AJ20" s="19">
        <v>0</v>
      </c>
      <c r="AK20" s="19">
        <v>0</v>
      </c>
      <c r="AL20" s="14"/>
      <c r="AM20" s="19">
        <v>0</v>
      </c>
      <c r="AN20" s="19">
        <v>0</v>
      </c>
      <c r="AO20" s="19">
        <v>0</v>
      </c>
      <c r="AP20" s="14"/>
      <c r="AQ20" s="19">
        <v>9</v>
      </c>
      <c r="AR20" s="19">
        <v>54.379999999999995</v>
      </c>
      <c r="AS20" s="19">
        <v>0</v>
      </c>
      <c r="AT20" s="14"/>
      <c r="AU20" s="37">
        <f t="shared" si="1"/>
        <v>750</v>
      </c>
      <c r="AV20" s="37">
        <f t="shared" si="0"/>
        <v>3032.709874</v>
      </c>
      <c r="AW20" s="37">
        <f t="shared" si="0"/>
        <v>78</v>
      </c>
      <c r="AX20" s="38"/>
      <c r="AY20" s="19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</row>
    <row r="21" spans="1:124" ht="12.75" customHeight="1">
      <c r="A21" s="1"/>
      <c r="B21" s="8" t="s">
        <v>17</v>
      </c>
      <c r="C21" s="19">
        <v>1218</v>
      </c>
      <c r="D21" s="19">
        <v>970.6729999999999</v>
      </c>
      <c r="E21" s="19">
        <v>56.81375</v>
      </c>
      <c r="F21" s="14"/>
      <c r="G21" s="19">
        <v>1240</v>
      </c>
      <c r="H21" s="19">
        <v>3</v>
      </c>
      <c r="I21" s="19">
        <v>884.875</v>
      </c>
      <c r="J21" s="14"/>
      <c r="K21" s="19">
        <v>714</v>
      </c>
      <c r="L21" s="19">
        <v>1026.1566855</v>
      </c>
      <c r="M21" s="19">
        <v>0</v>
      </c>
      <c r="N21" s="14"/>
      <c r="O21" s="19">
        <v>0</v>
      </c>
      <c r="P21" s="19">
        <v>0</v>
      </c>
      <c r="Q21" s="19">
        <v>0</v>
      </c>
      <c r="R21" s="14"/>
      <c r="S21" s="19">
        <v>0</v>
      </c>
      <c r="T21" s="19">
        <v>0</v>
      </c>
      <c r="U21" s="19">
        <v>0</v>
      </c>
      <c r="V21" s="14"/>
      <c r="W21" s="19">
        <v>0</v>
      </c>
      <c r="X21" s="19">
        <v>0</v>
      </c>
      <c r="Y21" s="19">
        <v>0</v>
      </c>
      <c r="Z21" s="14"/>
      <c r="AA21" s="19">
        <v>647</v>
      </c>
      <c r="AB21" s="19">
        <v>81.96168</v>
      </c>
      <c r="AC21" s="19">
        <v>0</v>
      </c>
      <c r="AD21" s="14"/>
      <c r="AE21" s="19">
        <v>70</v>
      </c>
      <c r="AF21" s="19">
        <v>61.879999999999995</v>
      </c>
      <c r="AG21" s="19">
        <v>0</v>
      </c>
      <c r="AH21" s="14"/>
      <c r="AI21" s="19">
        <v>131</v>
      </c>
      <c r="AJ21" s="19">
        <v>97.58700000000002</v>
      </c>
      <c r="AK21" s="19">
        <v>0</v>
      </c>
      <c r="AL21" s="14"/>
      <c r="AM21" s="19">
        <v>66</v>
      </c>
      <c r="AN21" s="19">
        <v>86.372</v>
      </c>
      <c r="AO21" s="19">
        <v>414.376</v>
      </c>
      <c r="AP21" s="14"/>
      <c r="AQ21" s="19">
        <v>57</v>
      </c>
      <c r="AR21" s="19">
        <v>46.98</v>
      </c>
      <c r="AS21" s="19">
        <v>0</v>
      </c>
      <c r="AT21" s="14"/>
      <c r="AU21" s="37">
        <f t="shared" si="1"/>
        <v>4143</v>
      </c>
      <c r="AV21" s="37">
        <f t="shared" si="0"/>
        <v>2374.6103655</v>
      </c>
      <c r="AW21" s="37">
        <f t="shared" si="0"/>
        <v>1356.06475</v>
      </c>
      <c r="AX21" s="38"/>
      <c r="AY21" s="19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</row>
    <row r="22" spans="1:124" ht="12.75" customHeight="1">
      <c r="A22" s="1"/>
      <c r="B22" s="9" t="s">
        <v>18</v>
      </c>
      <c r="C22" s="15">
        <v>964</v>
      </c>
      <c r="D22" s="15">
        <v>2490.8617999999997</v>
      </c>
      <c r="E22" s="15">
        <v>72.36</v>
      </c>
      <c r="F22" s="16"/>
      <c r="G22" s="15">
        <v>633</v>
      </c>
      <c r="H22" s="15">
        <v>2433</v>
      </c>
      <c r="I22" s="15">
        <v>526</v>
      </c>
      <c r="J22" s="16"/>
      <c r="K22" s="15">
        <v>405</v>
      </c>
      <c r="L22" s="15">
        <v>1545.3525960000002</v>
      </c>
      <c r="M22" s="15">
        <v>0</v>
      </c>
      <c r="N22" s="16"/>
      <c r="O22" s="15">
        <v>3856</v>
      </c>
      <c r="P22" s="15">
        <v>19822</v>
      </c>
      <c r="Q22" s="15">
        <v>8566.5</v>
      </c>
      <c r="R22" s="16"/>
      <c r="S22" s="15">
        <v>0</v>
      </c>
      <c r="T22" s="15">
        <v>0</v>
      </c>
      <c r="U22" s="15">
        <v>0</v>
      </c>
      <c r="V22" s="16"/>
      <c r="W22" s="15">
        <v>0</v>
      </c>
      <c r="X22" s="15">
        <v>0</v>
      </c>
      <c r="Y22" s="15">
        <v>0</v>
      </c>
      <c r="Z22" s="16"/>
      <c r="AA22" s="15">
        <v>88</v>
      </c>
      <c r="AB22" s="15">
        <v>56.280680000000004</v>
      </c>
      <c r="AC22" s="15">
        <v>0</v>
      </c>
      <c r="AD22" s="16"/>
      <c r="AE22" s="15">
        <v>55</v>
      </c>
      <c r="AF22" s="15">
        <v>315.45000000000005</v>
      </c>
      <c r="AG22" s="15">
        <v>0</v>
      </c>
      <c r="AH22" s="16"/>
      <c r="AI22" s="15">
        <v>529</v>
      </c>
      <c r="AJ22" s="15">
        <v>1706.673</v>
      </c>
      <c r="AK22" s="15">
        <v>0</v>
      </c>
      <c r="AL22" s="16"/>
      <c r="AM22" s="15">
        <v>60</v>
      </c>
      <c r="AN22" s="15">
        <v>223.324</v>
      </c>
      <c r="AO22" s="15">
        <v>52.378</v>
      </c>
      <c r="AP22" s="16"/>
      <c r="AQ22" s="15">
        <v>4</v>
      </c>
      <c r="AR22" s="15">
        <v>63.93</v>
      </c>
      <c r="AS22" s="15">
        <v>0</v>
      </c>
      <c r="AT22" s="16"/>
      <c r="AU22" s="39">
        <f t="shared" si="1"/>
        <v>6594</v>
      </c>
      <c r="AV22" s="39">
        <f t="shared" si="0"/>
        <v>28656.872076</v>
      </c>
      <c r="AW22" s="39">
        <f t="shared" si="0"/>
        <v>9217.238000000001</v>
      </c>
      <c r="AX22" s="40"/>
      <c r="AY22" s="19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</row>
    <row r="23" spans="1:124" ht="12.75" customHeight="1">
      <c r="A23" s="1"/>
      <c r="B23" s="9" t="s">
        <v>1</v>
      </c>
      <c r="C23" s="19">
        <v>2186</v>
      </c>
      <c r="D23" s="19">
        <v>3500.2508</v>
      </c>
      <c r="E23" s="19">
        <v>129.17374999999998</v>
      </c>
      <c r="F23" s="14"/>
      <c r="G23" s="19">
        <v>1879</v>
      </c>
      <c r="H23" s="19">
        <v>2452</v>
      </c>
      <c r="I23" s="19">
        <v>1410.875</v>
      </c>
      <c r="J23" s="14"/>
      <c r="K23" s="19">
        <v>3607</v>
      </c>
      <c r="L23" s="19">
        <v>7076.41036</v>
      </c>
      <c r="M23" s="19">
        <v>0</v>
      </c>
      <c r="N23" s="14"/>
      <c r="O23" s="19">
        <v>3891</v>
      </c>
      <c r="P23" s="19">
        <v>19977</v>
      </c>
      <c r="Q23" s="19">
        <v>8644.5</v>
      </c>
      <c r="R23" s="14"/>
      <c r="S23" s="19">
        <v>0</v>
      </c>
      <c r="T23" s="19">
        <v>0</v>
      </c>
      <c r="U23" s="19">
        <v>0</v>
      </c>
      <c r="V23" s="14"/>
      <c r="W23" s="19">
        <v>0</v>
      </c>
      <c r="X23" s="19">
        <v>0</v>
      </c>
      <c r="Y23" s="19">
        <v>0</v>
      </c>
      <c r="Z23" s="14"/>
      <c r="AA23" s="19">
        <v>844</v>
      </c>
      <c r="AB23" s="19">
        <v>158.22266000000002</v>
      </c>
      <c r="AC23" s="19">
        <v>0</v>
      </c>
      <c r="AD23" s="14"/>
      <c r="AE23" s="19">
        <v>125</v>
      </c>
      <c r="AF23" s="19">
        <v>398.95000000000005</v>
      </c>
      <c r="AG23" s="19">
        <v>0</v>
      </c>
      <c r="AH23" s="14"/>
      <c r="AI23" s="19">
        <v>660</v>
      </c>
      <c r="AJ23" s="19">
        <v>1804.26</v>
      </c>
      <c r="AK23" s="19">
        <v>0</v>
      </c>
      <c r="AL23" s="14"/>
      <c r="AM23" s="19">
        <v>126</v>
      </c>
      <c r="AN23" s="19">
        <v>309.696</v>
      </c>
      <c r="AO23" s="19">
        <v>466.75399999999996</v>
      </c>
      <c r="AP23" s="14"/>
      <c r="AQ23" s="19">
        <v>80</v>
      </c>
      <c r="AR23" s="19">
        <v>182.65</v>
      </c>
      <c r="AS23" s="19">
        <v>0</v>
      </c>
      <c r="AT23" s="14"/>
      <c r="AU23" s="37">
        <f t="shared" si="1"/>
        <v>13398</v>
      </c>
      <c r="AV23" s="37">
        <f t="shared" si="0"/>
        <v>35859.43982</v>
      </c>
      <c r="AW23" s="37">
        <f t="shared" si="0"/>
        <v>10651.30275</v>
      </c>
      <c r="AX23" s="38"/>
      <c r="AY23" s="19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</row>
    <row r="24" spans="1:124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19"/>
      <c r="N24" s="26"/>
      <c r="O24" s="25"/>
      <c r="P24" s="25"/>
      <c r="Q24" s="25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37"/>
      <c r="AV24" s="37"/>
      <c r="AW24" s="37"/>
      <c r="AX24" s="38"/>
      <c r="AY24" s="19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</row>
    <row r="25" spans="1:124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19"/>
      <c r="N25" s="23"/>
      <c r="O25" s="21"/>
      <c r="P25" s="21"/>
      <c r="Q25" s="21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21"/>
      <c r="AN25" s="21"/>
      <c r="AO25" s="21"/>
      <c r="AP25" s="23"/>
      <c r="AQ25" s="21"/>
      <c r="AR25" s="21"/>
      <c r="AS25" s="21"/>
      <c r="AT25" s="23"/>
      <c r="AU25" s="41"/>
      <c r="AV25" s="41"/>
      <c r="AW25" s="41"/>
      <c r="AX25" s="42"/>
      <c r="AY25" s="19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</row>
    <row r="26" spans="1:124" ht="12.75" customHeight="1">
      <c r="A26" s="10"/>
      <c r="B26" s="10" t="s">
        <v>16</v>
      </c>
      <c r="C26" s="19">
        <v>104</v>
      </c>
      <c r="D26" s="19">
        <v>5578.542529999999</v>
      </c>
      <c r="E26" s="21">
        <v>12333.723</v>
      </c>
      <c r="F26" s="23">
        <v>11.748</v>
      </c>
      <c r="G26" s="21">
        <v>29</v>
      </c>
      <c r="H26" s="21">
        <v>117</v>
      </c>
      <c r="I26" s="21">
        <v>28</v>
      </c>
      <c r="J26" s="23">
        <v>0</v>
      </c>
      <c r="K26" s="21">
        <v>255</v>
      </c>
      <c r="L26" s="21">
        <v>7518.068064285711</v>
      </c>
      <c r="M26" s="19">
        <v>0</v>
      </c>
      <c r="N26" s="23">
        <v>0</v>
      </c>
      <c r="O26" s="21">
        <v>44</v>
      </c>
      <c r="P26" s="21">
        <v>1428</v>
      </c>
      <c r="Q26" s="21">
        <v>3453</v>
      </c>
      <c r="R26" s="23">
        <v>0</v>
      </c>
      <c r="S26" s="19">
        <v>0</v>
      </c>
      <c r="T26" s="19">
        <v>0</v>
      </c>
      <c r="U26" s="19">
        <v>0</v>
      </c>
      <c r="V26" s="23">
        <v>0</v>
      </c>
      <c r="W26" s="19">
        <v>0</v>
      </c>
      <c r="X26" s="19">
        <v>0</v>
      </c>
      <c r="Y26" s="19">
        <v>0</v>
      </c>
      <c r="Z26" s="23">
        <v>0</v>
      </c>
      <c r="AA26" s="19">
        <v>6</v>
      </c>
      <c r="AB26" s="19">
        <v>28.766305000000003</v>
      </c>
      <c r="AC26" s="19">
        <v>0</v>
      </c>
      <c r="AD26" s="23">
        <v>0</v>
      </c>
      <c r="AE26" s="19">
        <v>0</v>
      </c>
      <c r="AF26" s="19">
        <v>0</v>
      </c>
      <c r="AG26" s="19">
        <v>0</v>
      </c>
      <c r="AH26" s="23">
        <v>0</v>
      </c>
      <c r="AI26" s="19">
        <v>1</v>
      </c>
      <c r="AJ26" s="19">
        <v>30.077</v>
      </c>
      <c r="AK26" s="19">
        <v>0</v>
      </c>
      <c r="AL26" s="23">
        <v>0</v>
      </c>
      <c r="AM26" s="21">
        <v>0</v>
      </c>
      <c r="AN26" s="21">
        <v>0</v>
      </c>
      <c r="AO26" s="21">
        <v>0</v>
      </c>
      <c r="AP26" s="23">
        <v>0</v>
      </c>
      <c r="AQ26" s="21">
        <v>7</v>
      </c>
      <c r="AR26" s="21">
        <v>102.59634</v>
      </c>
      <c r="AS26" s="21">
        <v>0</v>
      </c>
      <c r="AT26" s="23">
        <v>0</v>
      </c>
      <c r="AU26" s="41">
        <f t="shared" si="1"/>
        <v>446</v>
      </c>
      <c r="AV26" s="41">
        <f t="shared" si="0"/>
        <v>14803.05023928571</v>
      </c>
      <c r="AW26" s="41">
        <f t="shared" si="0"/>
        <v>15814.723</v>
      </c>
      <c r="AX26" s="42">
        <f t="shared" si="0"/>
        <v>11.748</v>
      </c>
      <c r="AY26" s="19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</row>
    <row r="27" spans="1:124" ht="12.75" customHeight="1">
      <c r="A27" s="10"/>
      <c r="B27" s="10" t="s">
        <v>18</v>
      </c>
      <c r="C27" s="15">
        <v>251</v>
      </c>
      <c r="D27" s="15">
        <v>3798.5974100000003</v>
      </c>
      <c r="E27" s="15">
        <v>0</v>
      </c>
      <c r="F27" s="16">
        <v>0</v>
      </c>
      <c r="G27" s="15">
        <v>216</v>
      </c>
      <c r="H27" s="15">
        <v>3209</v>
      </c>
      <c r="I27" s="15">
        <v>102</v>
      </c>
      <c r="J27" s="16">
        <v>0</v>
      </c>
      <c r="K27" s="15">
        <v>63</v>
      </c>
      <c r="L27" s="15">
        <v>1529.72908333333</v>
      </c>
      <c r="M27" s="15">
        <v>0</v>
      </c>
      <c r="N27" s="16">
        <v>0</v>
      </c>
      <c r="O27" s="15">
        <v>998</v>
      </c>
      <c r="P27" s="15">
        <v>31492</v>
      </c>
      <c r="Q27" s="15">
        <v>2125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0</v>
      </c>
      <c r="X27" s="15">
        <v>0</v>
      </c>
      <c r="Y27" s="15">
        <v>0</v>
      </c>
      <c r="Z27" s="16">
        <v>0</v>
      </c>
      <c r="AA27" s="15">
        <v>9</v>
      </c>
      <c r="AB27" s="15">
        <v>297.368165</v>
      </c>
      <c r="AC27" s="15">
        <v>0</v>
      </c>
      <c r="AD27" s="16">
        <v>0</v>
      </c>
      <c r="AE27" s="15">
        <v>27</v>
      </c>
      <c r="AF27" s="15">
        <v>622.0834</v>
      </c>
      <c r="AG27" s="15">
        <v>0</v>
      </c>
      <c r="AH27" s="16">
        <v>0</v>
      </c>
      <c r="AI27" s="15">
        <v>151</v>
      </c>
      <c r="AJ27" s="15">
        <v>2329.165</v>
      </c>
      <c r="AK27" s="15">
        <v>0</v>
      </c>
      <c r="AL27" s="16">
        <v>0</v>
      </c>
      <c r="AM27" s="15">
        <v>8</v>
      </c>
      <c r="AN27" s="15">
        <v>0</v>
      </c>
      <c r="AO27" s="15">
        <v>80.364</v>
      </c>
      <c r="AP27" s="16">
        <v>0</v>
      </c>
      <c r="AQ27" s="15">
        <v>0</v>
      </c>
      <c r="AR27" s="15">
        <v>0</v>
      </c>
      <c r="AS27" s="15">
        <v>0</v>
      </c>
      <c r="AT27" s="16">
        <v>0</v>
      </c>
      <c r="AU27" s="39">
        <f t="shared" si="1"/>
        <v>1723</v>
      </c>
      <c r="AV27" s="39">
        <f t="shared" si="0"/>
        <v>43277.94305833333</v>
      </c>
      <c r="AW27" s="39">
        <f t="shared" si="0"/>
        <v>2307.364</v>
      </c>
      <c r="AX27" s="40">
        <f t="shared" si="0"/>
        <v>0</v>
      </c>
      <c r="AY27" s="19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</row>
    <row r="28" spans="1:124" ht="12.75" customHeight="1">
      <c r="A28" s="10"/>
      <c r="B28" s="10" t="s">
        <v>1</v>
      </c>
      <c r="C28" s="19">
        <v>355</v>
      </c>
      <c r="D28" s="19">
        <v>9377.13994</v>
      </c>
      <c r="E28" s="19">
        <v>12333.723</v>
      </c>
      <c r="F28" s="14">
        <v>11.748</v>
      </c>
      <c r="G28" s="19">
        <v>245</v>
      </c>
      <c r="H28" s="19">
        <v>3326</v>
      </c>
      <c r="I28" s="19">
        <v>130</v>
      </c>
      <c r="J28" s="14">
        <v>0</v>
      </c>
      <c r="K28" s="19">
        <v>318</v>
      </c>
      <c r="L28" s="19">
        <v>9047.797147619041</v>
      </c>
      <c r="M28" s="19">
        <v>0</v>
      </c>
      <c r="N28" s="14">
        <v>0</v>
      </c>
      <c r="O28" s="19">
        <v>1042</v>
      </c>
      <c r="P28" s="19">
        <v>32920</v>
      </c>
      <c r="Q28" s="19">
        <v>5578</v>
      </c>
      <c r="R28" s="14">
        <v>0</v>
      </c>
      <c r="S28" s="19">
        <v>0</v>
      </c>
      <c r="T28" s="19">
        <v>0</v>
      </c>
      <c r="U28" s="19">
        <v>0</v>
      </c>
      <c r="V28" s="14">
        <v>0</v>
      </c>
      <c r="W28" s="19">
        <v>0</v>
      </c>
      <c r="X28" s="19">
        <v>0</v>
      </c>
      <c r="Y28" s="19">
        <v>0</v>
      </c>
      <c r="Z28" s="14">
        <v>0</v>
      </c>
      <c r="AA28" s="19">
        <v>15</v>
      </c>
      <c r="AB28" s="19">
        <v>326.13446999999996</v>
      </c>
      <c r="AC28" s="19">
        <v>0</v>
      </c>
      <c r="AD28" s="14">
        <v>0</v>
      </c>
      <c r="AE28" s="19">
        <v>27</v>
      </c>
      <c r="AF28" s="19">
        <v>622.0834</v>
      </c>
      <c r="AG28" s="19">
        <v>0</v>
      </c>
      <c r="AH28" s="14">
        <v>0</v>
      </c>
      <c r="AI28" s="19">
        <v>152</v>
      </c>
      <c r="AJ28" s="19">
        <v>2359.242</v>
      </c>
      <c r="AK28" s="19">
        <v>0</v>
      </c>
      <c r="AL28" s="14">
        <v>0</v>
      </c>
      <c r="AM28" s="19">
        <v>8</v>
      </c>
      <c r="AN28" s="19">
        <v>0</v>
      </c>
      <c r="AO28" s="19">
        <v>80.364</v>
      </c>
      <c r="AP28" s="14">
        <v>0</v>
      </c>
      <c r="AQ28" s="19">
        <v>7</v>
      </c>
      <c r="AR28" s="19">
        <v>102.59634</v>
      </c>
      <c r="AS28" s="19">
        <v>0</v>
      </c>
      <c r="AT28" s="14">
        <v>0</v>
      </c>
      <c r="AU28" s="37">
        <f t="shared" si="1"/>
        <v>2169</v>
      </c>
      <c r="AV28" s="37">
        <f t="shared" si="0"/>
        <v>58080.99329761905</v>
      </c>
      <c r="AW28" s="37">
        <f t="shared" si="0"/>
        <v>18122.087</v>
      </c>
      <c r="AX28" s="38">
        <f t="shared" si="0"/>
        <v>11.748</v>
      </c>
      <c r="AY28" s="19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</row>
    <row r="29" spans="1:124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5"/>
      <c r="N29" s="23"/>
      <c r="O29" s="21"/>
      <c r="P29" s="21"/>
      <c r="Q29" s="21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1"/>
      <c r="AN29" s="21"/>
      <c r="AO29" s="21"/>
      <c r="AP29" s="23"/>
      <c r="AQ29" s="21"/>
      <c r="AR29" s="21"/>
      <c r="AS29" s="21"/>
      <c r="AT29" s="23"/>
      <c r="AU29" s="41"/>
      <c r="AV29" s="41"/>
      <c r="AW29" s="41"/>
      <c r="AX29" s="42"/>
      <c r="AY29" s="19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</row>
    <row r="30" spans="1:124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5"/>
      <c r="N30" s="23"/>
      <c r="O30" s="21"/>
      <c r="P30" s="21"/>
      <c r="Q30" s="21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1"/>
      <c r="AN30" s="21"/>
      <c r="AO30" s="21"/>
      <c r="AP30" s="23"/>
      <c r="AQ30" s="21"/>
      <c r="AR30" s="21"/>
      <c r="AS30" s="21"/>
      <c r="AT30" s="23"/>
      <c r="AU30" s="41"/>
      <c r="AV30" s="41"/>
      <c r="AW30" s="41"/>
      <c r="AX30" s="42"/>
      <c r="AY30" s="19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</row>
    <row r="31" spans="1:124" ht="12.75" customHeight="1">
      <c r="A31" s="10"/>
      <c r="B31" s="10" t="s">
        <v>15</v>
      </c>
      <c r="C31" s="19">
        <v>4</v>
      </c>
      <c r="D31" s="19">
        <v>26.78</v>
      </c>
      <c r="E31" s="19">
        <v>0.1</v>
      </c>
      <c r="F31" s="14"/>
      <c r="G31" s="19">
        <v>86</v>
      </c>
      <c r="H31" s="19">
        <v>9</v>
      </c>
      <c r="I31" s="19">
        <v>1962</v>
      </c>
      <c r="J31" s="14"/>
      <c r="K31" s="19">
        <v>2951</v>
      </c>
      <c r="L31" s="19">
        <v>1746.2722045</v>
      </c>
      <c r="M31" s="19">
        <v>13135.129399999998</v>
      </c>
      <c r="N31" s="14"/>
      <c r="O31" s="19">
        <v>42.72</v>
      </c>
      <c r="P31" s="19">
        <v>4.62</v>
      </c>
      <c r="Q31" s="19">
        <v>1320.4</v>
      </c>
      <c r="R31" s="14"/>
      <c r="S31" s="19">
        <v>0</v>
      </c>
      <c r="T31" s="19">
        <v>0</v>
      </c>
      <c r="U31" s="19">
        <v>0</v>
      </c>
      <c r="V31" s="14"/>
      <c r="W31" s="19">
        <v>0</v>
      </c>
      <c r="X31" s="19">
        <v>0</v>
      </c>
      <c r="Y31" s="19">
        <v>0</v>
      </c>
      <c r="Z31" s="14"/>
      <c r="AA31" s="19">
        <v>1560</v>
      </c>
      <c r="AB31" s="19">
        <v>28473.0845315</v>
      </c>
      <c r="AC31" s="19">
        <v>0</v>
      </c>
      <c r="AD31" s="14"/>
      <c r="AE31" s="19">
        <v>0</v>
      </c>
      <c r="AF31" s="19">
        <v>4.629999999999999</v>
      </c>
      <c r="AG31" s="19">
        <v>0</v>
      </c>
      <c r="AH31" s="14"/>
      <c r="AI31" s="19">
        <v>105</v>
      </c>
      <c r="AJ31" s="19">
        <v>366.361</v>
      </c>
      <c r="AK31" s="19">
        <v>2397</v>
      </c>
      <c r="AL31" s="14"/>
      <c r="AM31" s="19">
        <v>0</v>
      </c>
      <c r="AN31" s="19">
        <v>0</v>
      </c>
      <c r="AO31" s="19">
        <v>0</v>
      </c>
      <c r="AP31" s="14"/>
      <c r="AQ31" s="19">
        <v>159</v>
      </c>
      <c r="AR31" s="19">
        <v>21.82</v>
      </c>
      <c r="AS31" s="19">
        <v>955</v>
      </c>
      <c r="AT31" s="14"/>
      <c r="AU31" s="37">
        <f t="shared" si="1"/>
        <v>4907.72</v>
      </c>
      <c r="AV31" s="37">
        <f t="shared" si="0"/>
        <v>30652.567736</v>
      </c>
      <c r="AW31" s="37">
        <f t="shared" si="0"/>
        <v>19769.629399999998</v>
      </c>
      <c r="AX31" s="38"/>
      <c r="AY31" s="19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</row>
    <row r="32" spans="1:124" ht="12.75" customHeight="1">
      <c r="A32" s="10"/>
      <c r="B32" s="10" t="s">
        <v>16</v>
      </c>
      <c r="C32" s="19">
        <v>104</v>
      </c>
      <c r="D32" s="19">
        <v>5603.313529999999</v>
      </c>
      <c r="E32" s="19">
        <v>12333.723</v>
      </c>
      <c r="F32" s="14"/>
      <c r="G32" s="19">
        <v>35</v>
      </c>
      <c r="H32" s="19">
        <v>133</v>
      </c>
      <c r="I32" s="19">
        <v>28</v>
      </c>
      <c r="J32" s="14"/>
      <c r="K32" s="19">
        <v>941</v>
      </c>
      <c r="L32" s="19">
        <v>10276.696938285711</v>
      </c>
      <c r="M32" s="19">
        <v>0</v>
      </c>
      <c r="N32" s="14"/>
      <c r="O32" s="19">
        <v>79</v>
      </c>
      <c r="P32" s="19">
        <v>1583</v>
      </c>
      <c r="Q32" s="19">
        <v>3531.16</v>
      </c>
      <c r="R32" s="14"/>
      <c r="S32" s="19">
        <v>0</v>
      </c>
      <c r="T32" s="19">
        <v>0</v>
      </c>
      <c r="U32" s="19">
        <v>0</v>
      </c>
      <c r="V32" s="14"/>
      <c r="W32" s="19">
        <v>0</v>
      </c>
      <c r="X32" s="19">
        <v>0</v>
      </c>
      <c r="Y32" s="19">
        <v>0</v>
      </c>
      <c r="Z32" s="14"/>
      <c r="AA32" s="19">
        <v>20</v>
      </c>
      <c r="AB32" s="19">
        <v>48.206305</v>
      </c>
      <c r="AC32" s="19">
        <v>0</v>
      </c>
      <c r="AD32" s="14"/>
      <c r="AE32" s="19">
        <v>0</v>
      </c>
      <c r="AF32" s="19">
        <v>16.990000000000002</v>
      </c>
      <c r="AG32" s="19">
        <v>0</v>
      </c>
      <c r="AH32" s="14"/>
      <c r="AI32" s="19">
        <v>20</v>
      </c>
      <c r="AJ32" s="19">
        <v>63.893</v>
      </c>
      <c r="AK32" s="19">
        <v>1807.806</v>
      </c>
      <c r="AL32" s="14"/>
      <c r="AM32" s="19">
        <v>0</v>
      </c>
      <c r="AN32" s="19">
        <v>0</v>
      </c>
      <c r="AO32" s="19">
        <v>0</v>
      </c>
      <c r="AP32" s="14"/>
      <c r="AQ32" s="19">
        <v>16</v>
      </c>
      <c r="AR32" s="19">
        <v>156.97634</v>
      </c>
      <c r="AS32" s="19">
        <v>0</v>
      </c>
      <c r="AT32" s="14"/>
      <c r="AU32" s="37">
        <f t="shared" si="1"/>
        <v>1215</v>
      </c>
      <c r="AV32" s="37">
        <f t="shared" si="0"/>
        <v>17882.07611328571</v>
      </c>
      <c r="AW32" s="37">
        <f t="shared" si="0"/>
        <v>17700.689</v>
      </c>
      <c r="AX32" s="38"/>
      <c r="AY32" s="19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</row>
    <row r="33" spans="1:124" ht="12.75" customHeight="1">
      <c r="A33" s="10"/>
      <c r="B33" s="10" t="s">
        <v>17</v>
      </c>
      <c r="C33" s="19">
        <v>14510</v>
      </c>
      <c r="D33" s="19">
        <v>69420.89420999998</v>
      </c>
      <c r="E33" s="19">
        <v>220688.3498</v>
      </c>
      <c r="F33" s="14"/>
      <c r="G33" s="19">
        <v>14660</v>
      </c>
      <c r="H33" s="19">
        <v>899</v>
      </c>
      <c r="I33" s="19">
        <v>589449.7559999999</v>
      </c>
      <c r="J33" s="14"/>
      <c r="K33" s="19">
        <v>3760</v>
      </c>
      <c r="L33" s="19">
        <v>1026.1566855</v>
      </c>
      <c r="M33" s="19">
        <v>90641.31503</v>
      </c>
      <c r="N33" s="14"/>
      <c r="O33" s="19">
        <v>5872</v>
      </c>
      <c r="P33" s="19">
        <v>2897.3</v>
      </c>
      <c r="Q33" s="19">
        <v>327381.6</v>
      </c>
      <c r="R33" s="14"/>
      <c r="S33" s="19">
        <v>792</v>
      </c>
      <c r="T33" s="19">
        <v>2856</v>
      </c>
      <c r="U33" s="19">
        <v>5028</v>
      </c>
      <c r="V33" s="14"/>
      <c r="W33" s="19">
        <v>1643</v>
      </c>
      <c r="X33" s="19">
        <v>1976.87699</v>
      </c>
      <c r="Y33" s="19">
        <v>5014.8367</v>
      </c>
      <c r="Z33" s="14"/>
      <c r="AA33" s="19">
        <v>1174</v>
      </c>
      <c r="AB33" s="19">
        <v>10147.652828500002</v>
      </c>
      <c r="AC33" s="19">
        <v>0</v>
      </c>
      <c r="AD33" s="14"/>
      <c r="AE33" s="19">
        <v>2475</v>
      </c>
      <c r="AF33" s="19">
        <v>6046.52</v>
      </c>
      <c r="AG33" s="19">
        <v>38689.01</v>
      </c>
      <c r="AH33" s="14"/>
      <c r="AI33" s="19">
        <v>263</v>
      </c>
      <c r="AJ33" s="19">
        <v>402.46599999999955</v>
      </c>
      <c r="AK33" s="19">
        <v>22479.635000000002</v>
      </c>
      <c r="AL33" s="14"/>
      <c r="AM33" s="19">
        <v>629</v>
      </c>
      <c r="AN33" s="19">
        <v>397.30800000000005</v>
      </c>
      <c r="AO33" s="19">
        <v>13764.499</v>
      </c>
      <c r="AP33" s="14"/>
      <c r="AQ33" s="19">
        <v>73</v>
      </c>
      <c r="AR33" s="19">
        <v>53.89</v>
      </c>
      <c r="AS33" s="19">
        <v>0</v>
      </c>
      <c r="AT33" s="14"/>
      <c r="AU33" s="37">
        <f t="shared" si="1"/>
        <v>45851</v>
      </c>
      <c r="AV33" s="37">
        <f t="shared" si="0"/>
        <v>96124.06471399998</v>
      </c>
      <c r="AW33" s="37">
        <f t="shared" si="0"/>
        <v>1313137.00153</v>
      </c>
      <c r="AX33" s="38"/>
      <c r="AY33" s="19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</row>
    <row r="34" spans="1:124" ht="12.75" customHeight="1">
      <c r="A34" s="10"/>
      <c r="B34" s="10" t="s">
        <v>18</v>
      </c>
      <c r="C34" s="15">
        <v>1264</v>
      </c>
      <c r="D34" s="15">
        <v>6792.77221</v>
      </c>
      <c r="E34" s="15">
        <v>17756.1256</v>
      </c>
      <c r="F34" s="16"/>
      <c r="G34" s="15">
        <v>1056</v>
      </c>
      <c r="H34" s="15">
        <v>5642</v>
      </c>
      <c r="I34" s="15">
        <v>42978.659</v>
      </c>
      <c r="J34" s="16"/>
      <c r="K34" s="15">
        <v>523</v>
      </c>
      <c r="L34" s="15">
        <v>3075.08167933333</v>
      </c>
      <c r="M34" s="15">
        <v>15078.21756</v>
      </c>
      <c r="N34" s="16"/>
      <c r="O34" s="15">
        <v>5109</v>
      </c>
      <c r="P34" s="15">
        <v>51487</v>
      </c>
      <c r="Q34" s="15">
        <v>222501.11</v>
      </c>
      <c r="R34" s="16"/>
      <c r="S34" s="15">
        <v>0</v>
      </c>
      <c r="T34" s="15">
        <v>0</v>
      </c>
      <c r="U34" s="15">
        <v>0</v>
      </c>
      <c r="V34" s="16"/>
      <c r="W34" s="15">
        <v>0</v>
      </c>
      <c r="X34" s="15">
        <v>0</v>
      </c>
      <c r="Y34" s="15">
        <v>0</v>
      </c>
      <c r="Z34" s="16"/>
      <c r="AA34" s="15">
        <v>100</v>
      </c>
      <c r="AB34" s="15">
        <v>1141.148845</v>
      </c>
      <c r="AC34" s="15">
        <v>0</v>
      </c>
      <c r="AD34" s="16"/>
      <c r="AE34" s="15">
        <v>88</v>
      </c>
      <c r="AF34" s="15">
        <v>937.5334</v>
      </c>
      <c r="AG34" s="15">
        <v>145</v>
      </c>
      <c r="AH34" s="16"/>
      <c r="AI34" s="15">
        <v>694</v>
      </c>
      <c r="AJ34" s="15">
        <v>4036.938</v>
      </c>
      <c r="AK34" s="15">
        <v>2361.709</v>
      </c>
      <c r="AL34" s="16"/>
      <c r="AM34" s="15">
        <v>77</v>
      </c>
      <c r="AN34" s="15">
        <v>226.924</v>
      </c>
      <c r="AO34" s="15">
        <v>848.979</v>
      </c>
      <c r="AP34" s="16"/>
      <c r="AQ34" s="15">
        <v>4</v>
      </c>
      <c r="AR34" s="15">
        <v>63.93</v>
      </c>
      <c r="AS34" s="15">
        <v>0</v>
      </c>
      <c r="AT34" s="16"/>
      <c r="AU34" s="39">
        <f t="shared" si="1"/>
        <v>8915</v>
      </c>
      <c r="AV34" s="39">
        <f t="shared" si="0"/>
        <v>73403.32813433332</v>
      </c>
      <c r="AW34" s="39">
        <f t="shared" si="0"/>
        <v>301669.80016</v>
      </c>
      <c r="AX34" s="40"/>
      <c r="AY34" s="19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</row>
    <row r="35" spans="1:124" ht="12.75" customHeight="1">
      <c r="A35" s="10"/>
      <c r="B35" s="10" t="s">
        <v>1</v>
      </c>
      <c r="C35" s="19">
        <v>15882</v>
      </c>
      <c r="D35" s="19">
        <v>81843.75994999998</v>
      </c>
      <c r="E35" s="19">
        <v>250778.2984</v>
      </c>
      <c r="F35" s="14"/>
      <c r="G35" s="19">
        <v>15837</v>
      </c>
      <c r="H35" s="19">
        <v>6683</v>
      </c>
      <c r="I35" s="19">
        <v>634418.4149999999</v>
      </c>
      <c r="J35" s="14"/>
      <c r="K35" s="19">
        <v>8175</v>
      </c>
      <c r="L35" s="19">
        <v>16124.207507619041</v>
      </c>
      <c r="M35" s="19">
        <v>118854.66199000001</v>
      </c>
      <c r="N35" s="14"/>
      <c r="O35" s="19">
        <v>11102.720000000001</v>
      </c>
      <c r="P35" s="19">
        <v>55971.92</v>
      </c>
      <c r="Q35" s="19">
        <v>554734.27</v>
      </c>
      <c r="R35" s="14"/>
      <c r="S35" s="19">
        <v>792</v>
      </c>
      <c r="T35" s="19">
        <v>2856</v>
      </c>
      <c r="U35" s="19">
        <v>5028</v>
      </c>
      <c r="V35" s="14"/>
      <c r="W35" s="19">
        <v>1643</v>
      </c>
      <c r="X35" s="19">
        <v>1976.87699</v>
      </c>
      <c r="Y35" s="19">
        <v>5014.8367</v>
      </c>
      <c r="Z35" s="14"/>
      <c r="AA35" s="19">
        <v>2854</v>
      </c>
      <c r="AB35" s="19">
        <v>39810.09251</v>
      </c>
      <c r="AC35" s="19">
        <v>0</v>
      </c>
      <c r="AD35" s="14"/>
      <c r="AE35" s="19">
        <v>2563</v>
      </c>
      <c r="AF35" s="19">
        <v>7005.673400000001</v>
      </c>
      <c r="AG35" s="19">
        <v>38834.01</v>
      </c>
      <c r="AH35" s="14"/>
      <c r="AI35" s="19">
        <v>1082</v>
      </c>
      <c r="AJ35" s="19">
        <v>4869.657999999999</v>
      </c>
      <c r="AK35" s="19">
        <v>29046.15</v>
      </c>
      <c r="AL35" s="14"/>
      <c r="AM35" s="19">
        <v>706</v>
      </c>
      <c r="AN35" s="19">
        <v>624.2320000000001</v>
      </c>
      <c r="AO35" s="19">
        <v>14613.478</v>
      </c>
      <c r="AP35" s="14"/>
      <c r="AQ35" s="19">
        <v>252</v>
      </c>
      <c r="AR35" s="19">
        <v>296.61634</v>
      </c>
      <c r="AS35" s="19">
        <v>955</v>
      </c>
      <c r="AT35" s="14"/>
      <c r="AU35" s="37">
        <f t="shared" si="1"/>
        <v>60888.72</v>
      </c>
      <c r="AV35" s="37">
        <f t="shared" si="0"/>
        <v>218062.036697619</v>
      </c>
      <c r="AW35" s="37">
        <f t="shared" si="0"/>
        <v>1652277.12009</v>
      </c>
      <c r="AX35" s="38"/>
      <c r="AY35" s="19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</row>
    <row r="36" spans="1:124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1"/>
      <c r="AN36" s="21"/>
      <c r="AO36" s="21"/>
      <c r="AP36" s="21"/>
      <c r="AQ36" s="25"/>
      <c r="AR36" s="25"/>
      <c r="AS36" s="25"/>
      <c r="AT36" s="25"/>
      <c r="AU36" s="25"/>
      <c r="AV36" s="25"/>
      <c r="AW36" s="25"/>
      <c r="AX36" s="25"/>
      <c r="AY36" s="25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</row>
  </sheetData>
  <sheetProtection/>
  <dataValidations count="4">
    <dataValidation type="decimal" showErrorMessage="1" errorTitle="Solussa on kaava" error="Sisältöä ei saa muuttaa!" sqref="C35:AP35">
      <formula1>SUM(C31:C34)</formula1>
      <formula2>SUM(C31:C34)</formula2>
    </dataValidation>
    <dataValidation type="decimal" showErrorMessage="1" errorTitle="Solussa on kaava" error="Sisältöä ei saa muuttaa!" sqref="C33:AP33 C31:AP31">
      <formula1>C7+C14+C21</formula1>
      <formula2>C7+C14+C21</formula2>
    </dataValidation>
    <dataValidation type="decimal" showErrorMessage="1" errorTitle="Solussa on kaava" error="Sisältöä ei saa muuttaa!" sqref="C34:AP34">
      <formula1>C8+C15+C22+C27</formula1>
      <formula2>C8+C15+C22+C27</formula2>
    </dataValidation>
    <dataValidation type="decimal" showErrorMessage="1" errorTitle="Solussa on kaava" error="Sisältöä ei saa muuttaa!" sqref="C32:AP32">
      <formula1>C6+C13+C20+C26</formula1>
      <formula2>C6+C13+C20+C26</formula2>
    </dataValidation>
  </dataValidation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L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4" max="14" width="12.57421875" style="0" customWidth="1"/>
    <col min="15" max="15" width="10.28125" style="0" customWidth="1"/>
    <col min="16" max="16" width="8.7109375" style="0" customWidth="1"/>
    <col min="17" max="17" width="10.2812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28125" style="0" customWidth="1"/>
    <col min="42" max="42" width="12.8515625" style="0" customWidth="1"/>
  </cols>
  <sheetData>
    <row r="1" spans="1:42" ht="12.75">
      <c r="A1" s="4" t="s">
        <v>74</v>
      </c>
      <c r="B1" s="5"/>
      <c r="C1" s="31" t="s">
        <v>62</v>
      </c>
      <c r="D1" s="32"/>
      <c r="E1" s="32"/>
      <c r="F1" s="33"/>
      <c r="G1" s="31" t="s">
        <v>63</v>
      </c>
      <c r="H1" s="32"/>
      <c r="I1" s="32"/>
      <c r="J1" s="33"/>
      <c r="K1" s="31" t="s">
        <v>75</v>
      </c>
      <c r="L1" s="32"/>
      <c r="M1" s="32"/>
      <c r="N1" s="33"/>
      <c r="O1" s="31" t="s">
        <v>64</v>
      </c>
      <c r="P1" s="32"/>
      <c r="Q1" s="32"/>
      <c r="R1" s="33"/>
      <c r="S1" s="31" t="s">
        <v>65</v>
      </c>
      <c r="T1" s="32"/>
      <c r="U1" s="32"/>
      <c r="V1" s="33"/>
      <c r="W1" s="31" t="s">
        <v>50</v>
      </c>
      <c r="X1" s="32"/>
      <c r="Y1" s="32"/>
      <c r="Z1" s="33"/>
      <c r="AA1" s="31" t="s">
        <v>56</v>
      </c>
      <c r="AB1" s="32"/>
      <c r="AC1" s="32"/>
      <c r="AD1" s="33"/>
      <c r="AE1" s="31" t="s">
        <v>71</v>
      </c>
      <c r="AF1" s="32"/>
      <c r="AG1" s="32"/>
      <c r="AH1" s="33"/>
      <c r="AI1" s="31" t="s">
        <v>68</v>
      </c>
      <c r="AJ1" s="32"/>
      <c r="AK1" s="32"/>
      <c r="AL1" s="33"/>
      <c r="AM1" s="11" t="s">
        <v>1</v>
      </c>
      <c r="AN1" s="12"/>
      <c r="AO1" s="12"/>
      <c r="AP1" s="22"/>
    </row>
    <row r="2" spans="1:116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</row>
    <row r="3" spans="1:116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</row>
    <row r="4" spans="1:116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7"/>
      <c r="N4" s="14"/>
      <c r="O4" s="19"/>
      <c r="P4" s="19"/>
      <c r="Q4" s="19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19"/>
      <c r="AF4" s="19"/>
      <c r="AG4" s="19"/>
      <c r="AH4" s="14"/>
      <c r="AI4" s="19"/>
      <c r="AJ4" s="19"/>
      <c r="AK4" s="19"/>
      <c r="AL4" s="14"/>
      <c r="AM4" s="19"/>
      <c r="AN4" s="19"/>
      <c r="AO4" s="19"/>
      <c r="AP4" s="14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</row>
    <row r="5" spans="1:116" ht="12.75" customHeight="1">
      <c r="A5" s="1"/>
      <c r="B5" s="10" t="s">
        <v>15</v>
      </c>
      <c r="C5" s="19">
        <v>0</v>
      </c>
      <c r="D5" s="19">
        <v>0</v>
      </c>
      <c r="E5" s="19">
        <v>0</v>
      </c>
      <c r="F5" s="14"/>
      <c r="G5" s="19">
        <v>26</v>
      </c>
      <c r="H5" s="19">
        <v>2</v>
      </c>
      <c r="I5" s="19">
        <v>806</v>
      </c>
      <c r="J5" s="14"/>
      <c r="K5" s="19">
        <v>1449</v>
      </c>
      <c r="L5" s="19">
        <v>0</v>
      </c>
      <c r="M5" s="19">
        <v>16504.17095</v>
      </c>
      <c r="N5" s="14"/>
      <c r="O5" s="19">
        <v>10</v>
      </c>
      <c r="P5" s="19">
        <v>0.30000000000000004</v>
      </c>
      <c r="Q5" s="19">
        <v>249.29999999999998</v>
      </c>
      <c r="R5" s="14"/>
      <c r="S5" s="19">
        <v>712</v>
      </c>
      <c r="T5" s="19">
        <v>13828</v>
      </c>
      <c r="U5" s="19">
        <v>0</v>
      </c>
      <c r="V5" s="14"/>
      <c r="W5" s="19">
        <v>0</v>
      </c>
      <c r="X5" s="19">
        <v>0</v>
      </c>
      <c r="Y5" s="19">
        <v>0</v>
      </c>
      <c r="Z5" s="14"/>
      <c r="AA5" s="19">
        <v>51</v>
      </c>
      <c r="AB5" s="19">
        <v>60.555000000000014</v>
      </c>
      <c r="AC5" s="19">
        <v>279.747</v>
      </c>
      <c r="AD5" s="14"/>
      <c r="AE5" s="19">
        <v>0</v>
      </c>
      <c r="AF5" s="19">
        <v>0</v>
      </c>
      <c r="AG5" s="19">
        <v>0</v>
      </c>
      <c r="AH5" s="14"/>
      <c r="AI5" s="19">
        <v>196</v>
      </c>
      <c r="AJ5" s="19">
        <v>33.88999999999999</v>
      </c>
      <c r="AK5" s="19">
        <v>2107.799</v>
      </c>
      <c r="AL5" s="14"/>
      <c r="AM5" s="37">
        <f>+AI5+AE5+AA5+W5+S5+O5+K5+G5+C5</f>
        <v>2444</v>
      </c>
      <c r="AN5" s="37">
        <f aca="true" t="shared" si="0" ref="AN5:AP35">+AJ5+AF5+AB5+X5+T5+P5+L5+H5+D5</f>
        <v>13924.744999999999</v>
      </c>
      <c r="AO5" s="37">
        <f t="shared" si="0"/>
        <v>19947.01695</v>
      </c>
      <c r="AP5" s="38"/>
      <c r="AQ5" s="19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</row>
    <row r="6" spans="1:116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0</v>
      </c>
      <c r="H6" s="19">
        <v>0</v>
      </c>
      <c r="I6" s="19">
        <v>0</v>
      </c>
      <c r="J6" s="14"/>
      <c r="K6" s="19">
        <v>0</v>
      </c>
      <c r="L6" s="19">
        <v>0</v>
      </c>
      <c r="M6" s="19">
        <v>0</v>
      </c>
      <c r="N6" s="14"/>
      <c r="O6" s="19">
        <v>0</v>
      </c>
      <c r="P6" s="19">
        <v>0</v>
      </c>
      <c r="Q6" s="19">
        <v>0</v>
      </c>
      <c r="R6" s="14"/>
      <c r="S6" s="19">
        <v>0</v>
      </c>
      <c r="T6" s="19">
        <v>0</v>
      </c>
      <c r="U6" s="19">
        <v>0</v>
      </c>
      <c r="V6" s="14"/>
      <c r="W6" s="19">
        <v>0</v>
      </c>
      <c r="X6" s="19">
        <v>0</v>
      </c>
      <c r="Y6" s="19">
        <v>0</v>
      </c>
      <c r="Z6" s="14"/>
      <c r="AA6" s="19">
        <v>6</v>
      </c>
      <c r="AB6" s="19">
        <v>30.2</v>
      </c>
      <c r="AC6" s="19">
        <v>127</v>
      </c>
      <c r="AD6" s="14"/>
      <c r="AE6" s="19">
        <v>0</v>
      </c>
      <c r="AF6" s="19">
        <v>0</v>
      </c>
      <c r="AG6" s="19">
        <v>0</v>
      </c>
      <c r="AH6" s="14"/>
      <c r="AI6" s="19">
        <v>0</v>
      </c>
      <c r="AJ6" s="19">
        <v>0</v>
      </c>
      <c r="AK6" s="19">
        <v>0</v>
      </c>
      <c r="AL6" s="14"/>
      <c r="AM6" s="37">
        <f aca="true" t="shared" si="1" ref="AM6:AM35">+AI6+AE6+AA6+W6+S6+O6+K6+G6+C6</f>
        <v>6</v>
      </c>
      <c r="AN6" s="37">
        <f t="shared" si="0"/>
        <v>30.2</v>
      </c>
      <c r="AO6" s="37">
        <f t="shared" si="0"/>
        <v>127</v>
      </c>
      <c r="AP6" s="38"/>
      <c r="AQ6" s="19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</row>
    <row r="7" spans="1:116" ht="12.75" customHeight="1">
      <c r="A7" s="1"/>
      <c r="B7" s="8" t="s">
        <v>17</v>
      </c>
      <c r="C7" s="19">
        <v>10754</v>
      </c>
      <c r="D7" s="19">
        <v>67227.874</v>
      </c>
      <c r="E7" s="19">
        <v>403678.176</v>
      </c>
      <c r="F7" s="14"/>
      <c r="G7" s="19">
        <v>10358</v>
      </c>
      <c r="H7" s="19">
        <v>1103</v>
      </c>
      <c r="I7" s="19">
        <v>406419</v>
      </c>
      <c r="J7" s="14"/>
      <c r="K7" s="19">
        <v>3486</v>
      </c>
      <c r="L7" s="19">
        <v>0</v>
      </c>
      <c r="M7" s="19">
        <v>130695.31293</v>
      </c>
      <c r="N7" s="14"/>
      <c r="O7" s="19">
        <v>2692</v>
      </c>
      <c r="P7" s="19">
        <v>1276</v>
      </c>
      <c r="Q7" s="19">
        <v>220282.57999999996</v>
      </c>
      <c r="R7" s="14"/>
      <c r="S7" s="19">
        <v>1955</v>
      </c>
      <c r="T7" s="19">
        <v>34043</v>
      </c>
      <c r="U7" s="19">
        <v>0</v>
      </c>
      <c r="V7" s="14"/>
      <c r="W7" s="19">
        <v>3151</v>
      </c>
      <c r="X7" s="19">
        <v>9281.07</v>
      </c>
      <c r="Y7" s="19">
        <v>63051.76</v>
      </c>
      <c r="Z7" s="14"/>
      <c r="AA7" s="19">
        <v>167</v>
      </c>
      <c r="AB7" s="19">
        <v>170.85600000000136</v>
      </c>
      <c r="AC7" s="19">
        <v>24885.412999999997</v>
      </c>
      <c r="AD7" s="14"/>
      <c r="AE7" s="19">
        <v>1025</v>
      </c>
      <c r="AF7" s="19">
        <v>3143.988</v>
      </c>
      <c r="AG7" s="19">
        <v>52388.81799999999</v>
      </c>
      <c r="AH7" s="14"/>
      <c r="AI7" s="19">
        <v>25</v>
      </c>
      <c r="AJ7" s="19">
        <v>201.54000000000002</v>
      </c>
      <c r="AK7" s="19">
        <v>0</v>
      </c>
      <c r="AL7" s="14"/>
      <c r="AM7" s="37">
        <f t="shared" si="1"/>
        <v>33613</v>
      </c>
      <c r="AN7" s="37">
        <f t="shared" si="0"/>
        <v>116447.328</v>
      </c>
      <c r="AO7" s="37">
        <f t="shared" si="0"/>
        <v>1301401.05993</v>
      </c>
      <c r="AP7" s="38"/>
      <c r="AQ7" s="19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</row>
    <row r="8" spans="1:116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0</v>
      </c>
      <c r="H8" s="15">
        <v>0</v>
      </c>
      <c r="I8" s="15">
        <v>0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0</v>
      </c>
      <c r="T8" s="15">
        <v>0</v>
      </c>
      <c r="U8" s="15">
        <v>0</v>
      </c>
      <c r="V8" s="16"/>
      <c r="W8" s="15">
        <v>12</v>
      </c>
      <c r="X8" s="15">
        <v>147</v>
      </c>
      <c r="Y8" s="15">
        <v>272.68</v>
      </c>
      <c r="Z8" s="16"/>
      <c r="AA8" s="15">
        <v>8</v>
      </c>
      <c r="AB8" s="15">
        <v>18.699999999999974</v>
      </c>
      <c r="AC8" s="15">
        <v>750.66</v>
      </c>
      <c r="AD8" s="16"/>
      <c r="AE8" s="15">
        <v>3</v>
      </c>
      <c r="AF8" s="15">
        <v>0</v>
      </c>
      <c r="AG8" s="15">
        <v>170</v>
      </c>
      <c r="AH8" s="16"/>
      <c r="AI8" s="15">
        <v>1</v>
      </c>
      <c r="AJ8" s="15">
        <v>50.1</v>
      </c>
      <c r="AK8" s="15">
        <v>0</v>
      </c>
      <c r="AL8" s="16"/>
      <c r="AM8" s="43">
        <f t="shared" si="1"/>
        <v>24</v>
      </c>
      <c r="AN8" s="39">
        <f t="shared" si="0"/>
        <v>215.79999999999998</v>
      </c>
      <c r="AO8" s="39">
        <f t="shared" si="0"/>
        <v>1193.34</v>
      </c>
      <c r="AP8" s="40"/>
      <c r="AQ8" s="19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</row>
    <row r="9" spans="1:116" ht="12.75" customHeight="1">
      <c r="A9" s="2"/>
      <c r="B9" s="9" t="s">
        <v>1</v>
      </c>
      <c r="C9" s="19">
        <v>10754</v>
      </c>
      <c r="D9" s="19">
        <v>67227.874</v>
      </c>
      <c r="E9" s="19">
        <v>403678.176</v>
      </c>
      <c r="F9" s="14"/>
      <c r="G9" s="19">
        <v>10384</v>
      </c>
      <c r="H9" s="19">
        <v>1105</v>
      </c>
      <c r="I9" s="19">
        <v>407225</v>
      </c>
      <c r="J9" s="14"/>
      <c r="K9" s="19">
        <v>4935</v>
      </c>
      <c r="L9" s="19">
        <v>0</v>
      </c>
      <c r="M9" s="19">
        <v>147199.48388</v>
      </c>
      <c r="N9" s="14"/>
      <c r="O9" s="19">
        <v>2702</v>
      </c>
      <c r="P9" s="19">
        <v>1276.3</v>
      </c>
      <c r="Q9" s="19">
        <v>220531.87999999995</v>
      </c>
      <c r="R9" s="14"/>
      <c r="S9" s="19">
        <v>2667</v>
      </c>
      <c r="T9" s="19">
        <v>47871</v>
      </c>
      <c r="U9" s="19">
        <v>0</v>
      </c>
      <c r="V9" s="14"/>
      <c r="W9" s="19">
        <v>3163</v>
      </c>
      <c r="X9" s="19">
        <v>9428.07</v>
      </c>
      <c r="Y9" s="19">
        <v>63324.44</v>
      </c>
      <c r="Z9" s="14"/>
      <c r="AA9" s="19">
        <v>232</v>
      </c>
      <c r="AB9" s="19">
        <v>280.31100000000134</v>
      </c>
      <c r="AC9" s="19">
        <v>26042.819999999996</v>
      </c>
      <c r="AD9" s="14"/>
      <c r="AE9" s="19">
        <v>1028</v>
      </c>
      <c r="AF9" s="19">
        <v>3143.988</v>
      </c>
      <c r="AG9" s="19">
        <v>52558.81799999999</v>
      </c>
      <c r="AH9" s="14"/>
      <c r="AI9" s="19">
        <v>222</v>
      </c>
      <c r="AJ9" s="19">
        <v>285.53000000000003</v>
      </c>
      <c r="AK9" s="19">
        <v>2107.799</v>
      </c>
      <c r="AL9" s="14"/>
      <c r="AM9" s="37">
        <f t="shared" si="1"/>
        <v>36087</v>
      </c>
      <c r="AN9" s="37">
        <f t="shared" si="0"/>
        <v>130618.073</v>
      </c>
      <c r="AO9" s="37">
        <f t="shared" si="0"/>
        <v>1322668.41688</v>
      </c>
      <c r="AP9" s="38"/>
      <c r="AQ9" s="19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</row>
    <row r="10" spans="1:116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37"/>
      <c r="AN10" s="37"/>
      <c r="AO10" s="37"/>
      <c r="AP10" s="38"/>
      <c r="AQ10" s="19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</row>
    <row r="11" spans="1:116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37"/>
      <c r="AN11" s="37"/>
      <c r="AO11" s="37"/>
      <c r="AP11" s="38"/>
      <c r="AQ11" s="19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</row>
    <row r="12" spans="1:116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0</v>
      </c>
      <c r="H12" s="19">
        <v>0</v>
      </c>
      <c r="I12" s="19">
        <v>0</v>
      </c>
      <c r="J12" s="14"/>
      <c r="K12" s="19">
        <v>0</v>
      </c>
      <c r="L12" s="19">
        <v>0</v>
      </c>
      <c r="M12" s="19">
        <v>0</v>
      </c>
      <c r="N12" s="14"/>
      <c r="O12" s="19">
        <v>0.42</v>
      </c>
      <c r="P12" s="19">
        <v>0.42</v>
      </c>
      <c r="Q12" s="19">
        <v>0.25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37">
        <f t="shared" si="1"/>
        <v>0.42</v>
      </c>
      <c r="AN12" s="37">
        <f t="shared" si="0"/>
        <v>0.42</v>
      </c>
      <c r="AO12" s="37">
        <f t="shared" si="0"/>
        <v>0.25</v>
      </c>
      <c r="AP12" s="38"/>
      <c r="AQ12" s="19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</row>
    <row r="13" spans="1:116" ht="12.75" customHeight="1">
      <c r="A13" s="1"/>
      <c r="B13" s="10" t="s">
        <v>16</v>
      </c>
      <c r="C13" s="19">
        <v>0</v>
      </c>
      <c r="D13" s="19">
        <v>0</v>
      </c>
      <c r="E13" s="19">
        <v>0</v>
      </c>
      <c r="F13" s="14"/>
      <c r="G13" s="19">
        <v>0</v>
      </c>
      <c r="H13" s="19">
        <v>0</v>
      </c>
      <c r="I13" s="19">
        <v>0</v>
      </c>
      <c r="J13" s="14"/>
      <c r="K13" s="19">
        <v>0</v>
      </c>
      <c r="L13" s="19">
        <v>0</v>
      </c>
      <c r="M13" s="19">
        <v>0</v>
      </c>
      <c r="N13" s="14"/>
      <c r="O13" s="19">
        <v>0</v>
      </c>
      <c r="P13" s="19">
        <v>0</v>
      </c>
      <c r="Q13" s="19">
        <v>0.16</v>
      </c>
      <c r="R13" s="14"/>
      <c r="S13" s="19">
        <v>0</v>
      </c>
      <c r="T13" s="19">
        <v>0</v>
      </c>
      <c r="U13" s="19">
        <v>0</v>
      </c>
      <c r="V13" s="14"/>
      <c r="W13" s="19">
        <v>0</v>
      </c>
      <c r="X13" s="19">
        <v>0</v>
      </c>
      <c r="Y13" s="19">
        <v>0</v>
      </c>
      <c r="Z13" s="14"/>
      <c r="AA13" s="19">
        <v>2</v>
      </c>
      <c r="AB13" s="19">
        <v>0</v>
      </c>
      <c r="AC13" s="19">
        <v>776</v>
      </c>
      <c r="AD13" s="14"/>
      <c r="AE13" s="19">
        <v>0</v>
      </c>
      <c r="AF13" s="19">
        <v>0</v>
      </c>
      <c r="AG13" s="19">
        <v>0</v>
      </c>
      <c r="AH13" s="14"/>
      <c r="AI13" s="19">
        <v>0</v>
      </c>
      <c r="AJ13" s="19">
        <v>0</v>
      </c>
      <c r="AK13" s="19">
        <v>0</v>
      </c>
      <c r="AL13" s="14"/>
      <c r="AM13" s="37">
        <f t="shared" si="1"/>
        <v>2</v>
      </c>
      <c r="AN13" s="37">
        <f t="shared" si="0"/>
        <v>0</v>
      </c>
      <c r="AO13" s="37">
        <f t="shared" si="0"/>
        <v>776.16</v>
      </c>
      <c r="AP13" s="38"/>
      <c r="AQ13" s="19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</row>
    <row r="14" spans="1:116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11406</v>
      </c>
      <c r="H14" s="19">
        <v>0</v>
      </c>
      <c r="I14" s="19">
        <v>611440.8200000001</v>
      </c>
      <c r="J14" s="14"/>
      <c r="K14" s="19">
        <v>282</v>
      </c>
      <c r="L14" s="19">
        <v>0</v>
      </c>
      <c r="M14" s="19">
        <v>23858.4</v>
      </c>
      <c r="N14" s="14"/>
      <c r="O14" s="19">
        <v>1301</v>
      </c>
      <c r="P14" s="19">
        <v>579.7</v>
      </c>
      <c r="Q14" s="19">
        <v>173970.99500000002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4</v>
      </c>
      <c r="AB14" s="19">
        <v>0</v>
      </c>
      <c r="AC14" s="19">
        <v>5332.085</v>
      </c>
      <c r="AD14" s="14"/>
      <c r="AE14" s="19">
        <v>20</v>
      </c>
      <c r="AF14" s="19">
        <v>11.2</v>
      </c>
      <c r="AG14" s="19">
        <v>782.4839999999999</v>
      </c>
      <c r="AH14" s="14"/>
      <c r="AI14" s="19">
        <v>0</v>
      </c>
      <c r="AJ14" s="19">
        <v>0</v>
      </c>
      <c r="AK14" s="19">
        <v>0</v>
      </c>
      <c r="AL14" s="14"/>
      <c r="AM14" s="37">
        <f t="shared" si="1"/>
        <v>13013</v>
      </c>
      <c r="AN14" s="37">
        <f t="shared" si="0"/>
        <v>590.9000000000001</v>
      </c>
      <c r="AO14" s="37">
        <f t="shared" si="0"/>
        <v>815384.7840000001</v>
      </c>
      <c r="AP14" s="38"/>
      <c r="AQ14" s="19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</row>
    <row r="15" spans="1:116" ht="12.75" customHeight="1">
      <c r="A15" s="1"/>
      <c r="B15" s="8" t="s">
        <v>18</v>
      </c>
      <c r="C15" s="15">
        <v>295</v>
      </c>
      <c r="D15" s="15">
        <v>358.5</v>
      </c>
      <c r="E15" s="15">
        <v>49116.069</v>
      </c>
      <c r="F15" s="16"/>
      <c r="G15" s="15">
        <v>502</v>
      </c>
      <c r="H15" s="15">
        <v>0</v>
      </c>
      <c r="I15" s="15">
        <v>90074.374</v>
      </c>
      <c r="J15" s="16"/>
      <c r="K15" s="15">
        <v>84</v>
      </c>
      <c r="L15" s="15">
        <v>0</v>
      </c>
      <c r="M15" s="15">
        <v>20895.08093</v>
      </c>
      <c r="N15" s="16"/>
      <c r="O15" s="15">
        <v>280</v>
      </c>
      <c r="P15" s="15">
        <v>322.8</v>
      </c>
      <c r="Q15" s="15">
        <v>253318.13</v>
      </c>
      <c r="R15" s="16"/>
      <c r="S15" s="15">
        <v>7</v>
      </c>
      <c r="T15" s="15">
        <v>555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17</v>
      </c>
      <c r="AB15" s="15">
        <v>0</v>
      </c>
      <c r="AC15" s="15">
        <v>3341.114</v>
      </c>
      <c r="AD15" s="16"/>
      <c r="AE15" s="15">
        <v>111</v>
      </c>
      <c r="AF15" s="15">
        <v>3923</v>
      </c>
      <c r="AG15" s="15">
        <v>17743.171000000002</v>
      </c>
      <c r="AH15" s="16"/>
      <c r="AI15" s="15">
        <v>0</v>
      </c>
      <c r="AJ15" s="15">
        <v>0</v>
      </c>
      <c r="AK15" s="15">
        <v>0</v>
      </c>
      <c r="AL15" s="16"/>
      <c r="AM15" s="43">
        <f t="shared" si="1"/>
        <v>1296</v>
      </c>
      <c r="AN15" s="39">
        <f t="shared" si="0"/>
        <v>5159.3</v>
      </c>
      <c r="AO15" s="39">
        <f t="shared" si="0"/>
        <v>434487.93893000006</v>
      </c>
      <c r="AP15" s="40"/>
      <c r="AQ15" s="19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</row>
    <row r="16" spans="1:116" ht="12.75" customHeight="1">
      <c r="A16" s="1"/>
      <c r="B16" s="9" t="s">
        <v>1</v>
      </c>
      <c r="C16" s="19">
        <v>295</v>
      </c>
      <c r="D16" s="19">
        <v>358.5</v>
      </c>
      <c r="E16" s="19">
        <v>49116.069</v>
      </c>
      <c r="F16" s="14"/>
      <c r="G16" s="19">
        <v>11908</v>
      </c>
      <c r="H16" s="19">
        <v>0</v>
      </c>
      <c r="I16" s="19">
        <v>701515.194</v>
      </c>
      <c r="J16" s="14"/>
      <c r="K16" s="19">
        <v>366</v>
      </c>
      <c r="L16" s="19">
        <v>0</v>
      </c>
      <c r="M16" s="19">
        <v>44753.480930000005</v>
      </c>
      <c r="N16" s="14"/>
      <c r="O16" s="19">
        <v>1581.42</v>
      </c>
      <c r="P16" s="19">
        <v>902.9200000000001</v>
      </c>
      <c r="Q16" s="19">
        <v>427289.53500000003</v>
      </c>
      <c r="R16" s="14"/>
      <c r="S16" s="19">
        <v>7</v>
      </c>
      <c r="T16" s="19">
        <v>555</v>
      </c>
      <c r="U16" s="19">
        <v>0</v>
      </c>
      <c r="V16" s="14"/>
      <c r="W16" s="19">
        <v>0</v>
      </c>
      <c r="X16" s="19">
        <v>0</v>
      </c>
      <c r="Y16" s="19">
        <v>0</v>
      </c>
      <c r="Z16" s="14"/>
      <c r="AA16" s="19">
        <v>23</v>
      </c>
      <c r="AB16" s="19">
        <v>0</v>
      </c>
      <c r="AC16" s="19">
        <v>9449.199</v>
      </c>
      <c r="AD16" s="14"/>
      <c r="AE16" s="19">
        <v>131</v>
      </c>
      <c r="AF16" s="19">
        <v>3934.2</v>
      </c>
      <c r="AG16" s="19">
        <v>18525.655000000002</v>
      </c>
      <c r="AH16" s="14"/>
      <c r="AI16" s="19">
        <v>0</v>
      </c>
      <c r="AJ16" s="19">
        <v>0</v>
      </c>
      <c r="AK16" s="19">
        <v>0</v>
      </c>
      <c r="AL16" s="14"/>
      <c r="AM16" s="37">
        <f t="shared" si="1"/>
        <v>14311.42</v>
      </c>
      <c r="AN16" s="37">
        <f t="shared" si="0"/>
        <v>5750.62</v>
      </c>
      <c r="AO16" s="37">
        <f t="shared" si="0"/>
        <v>1250649.13293</v>
      </c>
      <c r="AP16" s="38"/>
      <c r="AQ16" s="19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</row>
    <row r="17" spans="1:116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37"/>
      <c r="AN17" s="37"/>
      <c r="AO17" s="37"/>
      <c r="AP17" s="38"/>
      <c r="AQ17" s="19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</row>
    <row r="18" spans="1:116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37"/>
      <c r="AN18" s="37"/>
      <c r="AO18" s="37"/>
      <c r="AP18" s="38"/>
      <c r="AQ18" s="19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</row>
    <row r="19" spans="1:116" ht="12.75" customHeight="1">
      <c r="A19" s="2"/>
      <c r="B19" s="10" t="s">
        <v>15</v>
      </c>
      <c r="C19" s="19">
        <v>0</v>
      </c>
      <c r="D19" s="19">
        <v>0</v>
      </c>
      <c r="E19" s="19">
        <v>0</v>
      </c>
      <c r="F19" s="14"/>
      <c r="G19" s="19">
        <v>0</v>
      </c>
      <c r="H19" s="19">
        <v>0</v>
      </c>
      <c r="I19" s="19">
        <v>0</v>
      </c>
      <c r="J19" s="14"/>
      <c r="K19" s="19">
        <v>240</v>
      </c>
      <c r="L19" s="19">
        <v>241.4068582</v>
      </c>
      <c r="M19" s="19">
        <v>0</v>
      </c>
      <c r="N19" s="14"/>
      <c r="O19" s="19">
        <v>0</v>
      </c>
      <c r="P19" s="19">
        <v>0</v>
      </c>
      <c r="Q19" s="19">
        <v>0</v>
      </c>
      <c r="R19" s="14"/>
      <c r="S19" s="19">
        <v>2</v>
      </c>
      <c r="T19" s="19">
        <v>0</v>
      </c>
      <c r="U19" s="19">
        <v>0</v>
      </c>
      <c r="V19" s="14"/>
      <c r="W19" s="19">
        <v>0</v>
      </c>
      <c r="X19" s="19">
        <v>0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0</v>
      </c>
      <c r="AF19" s="19">
        <v>0</v>
      </c>
      <c r="AG19" s="19">
        <v>0</v>
      </c>
      <c r="AH19" s="14"/>
      <c r="AI19" s="19">
        <v>1</v>
      </c>
      <c r="AJ19" s="19">
        <v>0.6</v>
      </c>
      <c r="AK19" s="19">
        <v>0</v>
      </c>
      <c r="AL19" s="14"/>
      <c r="AM19" s="37">
        <f t="shared" si="1"/>
        <v>243</v>
      </c>
      <c r="AN19" s="37">
        <f t="shared" si="0"/>
        <v>242.00685819999998</v>
      </c>
      <c r="AO19" s="37">
        <f t="shared" si="0"/>
        <v>0</v>
      </c>
      <c r="AP19" s="38"/>
      <c r="AQ19" s="19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</row>
    <row r="20" spans="1:116" ht="12.75" customHeight="1">
      <c r="A20" s="1"/>
      <c r="B20" s="10" t="s">
        <v>16</v>
      </c>
      <c r="C20" s="19">
        <v>0</v>
      </c>
      <c r="D20" s="19">
        <v>0</v>
      </c>
      <c r="E20" s="19">
        <v>0</v>
      </c>
      <c r="F20" s="14"/>
      <c r="G20" s="19">
        <v>0</v>
      </c>
      <c r="H20" s="19">
        <v>0</v>
      </c>
      <c r="I20" s="19">
        <v>0</v>
      </c>
      <c r="J20" s="14"/>
      <c r="K20" s="19">
        <v>83</v>
      </c>
      <c r="L20" s="19">
        <v>330.973758</v>
      </c>
      <c r="M20" s="19">
        <v>0</v>
      </c>
      <c r="N20" s="14"/>
      <c r="O20" s="19">
        <v>0</v>
      </c>
      <c r="P20" s="19">
        <v>0.06</v>
      </c>
      <c r="Q20" s="19">
        <v>0</v>
      </c>
      <c r="R20" s="14"/>
      <c r="S20" s="19">
        <v>3</v>
      </c>
      <c r="T20" s="19">
        <v>0</v>
      </c>
      <c r="U20" s="19">
        <v>0</v>
      </c>
      <c r="V20" s="14"/>
      <c r="W20" s="19">
        <v>0</v>
      </c>
      <c r="X20" s="19">
        <v>0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0</v>
      </c>
      <c r="AF20" s="19">
        <v>0</v>
      </c>
      <c r="AG20" s="19">
        <v>0</v>
      </c>
      <c r="AH20" s="14"/>
      <c r="AI20" s="19">
        <v>0</v>
      </c>
      <c r="AJ20" s="19">
        <v>0</v>
      </c>
      <c r="AK20" s="19">
        <v>0</v>
      </c>
      <c r="AL20" s="14"/>
      <c r="AM20" s="37">
        <f t="shared" si="1"/>
        <v>86</v>
      </c>
      <c r="AN20" s="37">
        <f t="shared" si="0"/>
        <v>331.033758</v>
      </c>
      <c r="AO20" s="37">
        <f t="shared" si="0"/>
        <v>0</v>
      </c>
      <c r="AP20" s="38"/>
      <c r="AQ20" s="19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</row>
    <row r="21" spans="1:116" ht="12.75" customHeight="1">
      <c r="A21" s="1"/>
      <c r="B21" s="8" t="s">
        <v>17</v>
      </c>
      <c r="C21" s="19">
        <v>132</v>
      </c>
      <c r="D21" s="19">
        <v>402.9510000000001</v>
      </c>
      <c r="E21" s="19">
        <v>24.560000000000002</v>
      </c>
      <c r="F21" s="14"/>
      <c r="G21" s="19">
        <v>1</v>
      </c>
      <c r="H21" s="19">
        <v>1050</v>
      </c>
      <c r="I21" s="19">
        <v>0</v>
      </c>
      <c r="J21" s="14"/>
      <c r="K21" s="19">
        <v>65</v>
      </c>
      <c r="L21" s="19">
        <v>104.16025179999998</v>
      </c>
      <c r="M21" s="19">
        <v>0</v>
      </c>
      <c r="N21" s="14"/>
      <c r="O21" s="19">
        <v>0</v>
      </c>
      <c r="P21" s="19">
        <v>0</v>
      </c>
      <c r="Q21" s="19">
        <v>0</v>
      </c>
      <c r="R21" s="14"/>
      <c r="S21" s="19">
        <v>36</v>
      </c>
      <c r="T21" s="19">
        <v>4</v>
      </c>
      <c r="U21" s="19">
        <v>0</v>
      </c>
      <c r="V21" s="14"/>
      <c r="W21" s="19">
        <v>0</v>
      </c>
      <c r="X21" s="19">
        <v>0</v>
      </c>
      <c r="Y21" s="19">
        <v>0</v>
      </c>
      <c r="Z21" s="14"/>
      <c r="AA21" s="19">
        <v>5</v>
      </c>
      <c r="AB21" s="19">
        <v>60.90600000000001</v>
      </c>
      <c r="AC21" s="19">
        <v>0</v>
      </c>
      <c r="AD21" s="14"/>
      <c r="AE21" s="19">
        <v>11</v>
      </c>
      <c r="AF21" s="19">
        <v>7.6</v>
      </c>
      <c r="AG21" s="19">
        <v>3.4339999999999997</v>
      </c>
      <c r="AH21" s="14"/>
      <c r="AI21" s="19">
        <v>0</v>
      </c>
      <c r="AJ21" s="19">
        <v>0</v>
      </c>
      <c r="AK21" s="19">
        <v>0</v>
      </c>
      <c r="AL21" s="14"/>
      <c r="AM21" s="37">
        <f t="shared" si="1"/>
        <v>250</v>
      </c>
      <c r="AN21" s="37">
        <f t="shared" si="0"/>
        <v>1629.6172518</v>
      </c>
      <c r="AO21" s="37">
        <f t="shared" si="0"/>
        <v>27.994000000000003</v>
      </c>
      <c r="AP21" s="38"/>
      <c r="AQ21" s="19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</row>
    <row r="22" spans="1:116" ht="12.75" customHeight="1">
      <c r="A22" s="1"/>
      <c r="B22" s="9" t="s">
        <v>18</v>
      </c>
      <c r="C22" s="15">
        <v>125</v>
      </c>
      <c r="D22" s="15">
        <v>1560.768</v>
      </c>
      <c r="E22" s="15">
        <v>31.308</v>
      </c>
      <c r="F22" s="16"/>
      <c r="G22" s="15">
        <v>2</v>
      </c>
      <c r="H22" s="15">
        <v>10</v>
      </c>
      <c r="I22" s="15">
        <v>1</v>
      </c>
      <c r="J22" s="16"/>
      <c r="K22" s="15">
        <v>42</v>
      </c>
      <c r="L22" s="15">
        <v>206.815702</v>
      </c>
      <c r="M22" s="15">
        <v>0</v>
      </c>
      <c r="N22" s="16"/>
      <c r="O22" s="15">
        <v>0</v>
      </c>
      <c r="P22" s="15">
        <v>0</v>
      </c>
      <c r="Q22" s="15">
        <v>0</v>
      </c>
      <c r="R22" s="16"/>
      <c r="S22" s="15">
        <v>18</v>
      </c>
      <c r="T22" s="15">
        <v>6</v>
      </c>
      <c r="U22" s="15">
        <v>0</v>
      </c>
      <c r="V22" s="16"/>
      <c r="W22" s="15">
        <v>0</v>
      </c>
      <c r="X22" s="15">
        <v>0</v>
      </c>
      <c r="Y22" s="15">
        <v>0</v>
      </c>
      <c r="Z22" s="16"/>
      <c r="AA22" s="15">
        <v>46</v>
      </c>
      <c r="AB22" s="15">
        <v>945.654</v>
      </c>
      <c r="AC22" s="15">
        <v>0</v>
      </c>
      <c r="AD22" s="16"/>
      <c r="AE22" s="15">
        <v>29</v>
      </c>
      <c r="AF22" s="15">
        <v>51.257999999999996</v>
      </c>
      <c r="AG22" s="15">
        <v>1.588</v>
      </c>
      <c r="AH22" s="16"/>
      <c r="AI22" s="15">
        <v>0</v>
      </c>
      <c r="AJ22" s="15">
        <v>0</v>
      </c>
      <c r="AK22" s="15">
        <v>0</v>
      </c>
      <c r="AL22" s="16"/>
      <c r="AM22" s="43">
        <f t="shared" si="1"/>
        <v>262</v>
      </c>
      <c r="AN22" s="39">
        <f t="shared" si="0"/>
        <v>2780.495702</v>
      </c>
      <c r="AO22" s="39">
        <f t="shared" si="0"/>
        <v>33.896</v>
      </c>
      <c r="AP22" s="40"/>
      <c r="AQ22" s="19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</row>
    <row r="23" spans="1:116" ht="12.75" customHeight="1">
      <c r="A23" s="1"/>
      <c r="B23" s="9" t="s">
        <v>1</v>
      </c>
      <c r="C23" s="19">
        <v>257</v>
      </c>
      <c r="D23" s="19">
        <v>1963.719</v>
      </c>
      <c r="E23" s="19">
        <v>55.868</v>
      </c>
      <c r="F23" s="14"/>
      <c r="G23" s="19">
        <v>3</v>
      </c>
      <c r="H23" s="19">
        <v>1060</v>
      </c>
      <c r="I23" s="19">
        <v>1</v>
      </c>
      <c r="J23" s="14"/>
      <c r="K23" s="19">
        <v>430</v>
      </c>
      <c r="L23" s="19">
        <v>883.3565699999999</v>
      </c>
      <c r="M23" s="19">
        <v>0</v>
      </c>
      <c r="N23" s="14"/>
      <c r="O23" s="19">
        <v>0</v>
      </c>
      <c r="P23" s="19">
        <v>0.06</v>
      </c>
      <c r="Q23" s="19">
        <v>0</v>
      </c>
      <c r="R23" s="14"/>
      <c r="S23" s="19">
        <v>59</v>
      </c>
      <c r="T23" s="19">
        <v>10</v>
      </c>
      <c r="U23" s="19">
        <v>0</v>
      </c>
      <c r="V23" s="14"/>
      <c r="W23" s="19">
        <v>0</v>
      </c>
      <c r="X23" s="19">
        <v>0</v>
      </c>
      <c r="Y23" s="19">
        <v>0</v>
      </c>
      <c r="Z23" s="14"/>
      <c r="AA23" s="19">
        <v>51</v>
      </c>
      <c r="AB23" s="19">
        <v>1006.5600000000001</v>
      </c>
      <c r="AC23" s="19">
        <v>0</v>
      </c>
      <c r="AD23" s="14"/>
      <c r="AE23" s="19">
        <v>40</v>
      </c>
      <c r="AF23" s="19">
        <v>58.858</v>
      </c>
      <c r="AG23" s="19">
        <v>5.022</v>
      </c>
      <c r="AH23" s="14"/>
      <c r="AI23" s="19">
        <v>1</v>
      </c>
      <c r="AJ23" s="19">
        <v>0.6</v>
      </c>
      <c r="AK23" s="19">
        <v>0</v>
      </c>
      <c r="AL23" s="14"/>
      <c r="AM23" s="37">
        <f t="shared" si="1"/>
        <v>841</v>
      </c>
      <c r="AN23" s="37">
        <f t="shared" si="0"/>
        <v>4983.15357</v>
      </c>
      <c r="AO23" s="37">
        <f t="shared" si="0"/>
        <v>61.89</v>
      </c>
      <c r="AP23" s="38"/>
      <c r="AQ23" s="19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</row>
    <row r="24" spans="1:116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19"/>
      <c r="N24" s="26"/>
      <c r="O24" s="25"/>
      <c r="P24" s="25"/>
      <c r="Q24" s="25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37"/>
      <c r="AN24" s="37"/>
      <c r="AO24" s="37"/>
      <c r="AP24" s="38"/>
      <c r="AQ24" s="19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</row>
    <row r="25" spans="1:116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19"/>
      <c r="N25" s="23"/>
      <c r="O25" s="21"/>
      <c r="P25" s="21"/>
      <c r="Q25" s="21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21"/>
      <c r="AF25" s="21"/>
      <c r="AG25" s="21"/>
      <c r="AH25" s="23"/>
      <c r="AI25" s="21"/>
      <c r="AJ25" s="21"/>
      <c r="AK25" s="21"/>
      <c r="AL25" s="23"/>
      <c r="AM25" s="37"/>
      <c r="AN25" s="37"/>
      <c r="AO25" s="37"/>
      <c r="AP25" s="38"/>
      <c r="AQ25" s="19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</row>
    <row r="26" spans="1:116" ht="12.75" customHeight="1">
      <c r="A26" s="10"/>
      <c r="B26" s="10" t="s">
        <v>16</v>
      </c>
      <c r="C26" s="19">
        <v>39</v>
      </c>
      <c r="D26" s="19">
        <v>1210.8609999999999</v>
      </c>
      <c r="E26" s="21">
        <v>1352.813</v>
      </c>
      <c r="F26" s="23">
        <v>159.333</v>
      </c>
      <c r="G26" s="21">
        <v>14</v>
      </c>
      <c r="H26" s="21">
        <v>82</v>
      </c>
      <c r="I26" s="21">
        <v>5</v>
      </c>
      <c r="J26" s="23">
        <v>0</v>
      </c>
      <c r="K26" s="21">
        <v>206</v>
      </c>
      <c r="L26" s="21">
        <v>8332.14666666667</v>
      </c>
      <c r="M26" s="19">
        <v>0</v>
      </c>
      <c r="N26" s="23">
        <v>0</v>
      </c>
      <c r="O26" s="21">
        <v>39</v>
      </c>
      <c r="P26" s="21">
        <v>710</v>
      </c>
      <c r="Q26" s="21">
        <v>1623.2</v>
      </c>
      <c r="R26" s="23">
        <v>0</v>
      </c>
      <c r="S26" s="19">
        <v>0</v>
      </c>
      <c r="T26" s="19">
        <v>0</v>
      </c>
      <c r="U26" s="19">
        <v>0</v>
      </c>
      <c r="V26" s="23">
        <v>0</v>
      </c>
      <c r="W26" s="19">
        <v>0</v>
      </c>
      <c r="X26" s="19">
        <v>0</v>
      </c>
      <c r="Y26" s="19">
        <v>0</v>
      </c>
      <c r="Z26" s="23">
        <v>0</v>
      </c>
      <c r="AA26" s="19">
        <v>0</v>
      </c>
      <c r="AB26" s="19">
        <v>10.332</v>
      </c>
      <c r="AC26" s="19">
        <v>0</v>
      </c>
      <c r="AD26" s="23">
        <v>0</v>
      </c>
      <c r="AE26" s="21">
        <v>0</v>
      </c>
      <c r="AF26" s="21">
        <v>0</v>
      </c>
      <c r="AG26" s="21">
        <v>0</v>
      </c>
      <c r="AH26" s="23">
        <v>0</v>
      </c>
      <c r="AI26" s="21">
        <v>2</v>
      </c>
      <c r="AJ26" s="21">
        <v>25.91169</v>
      </c>
      <c r="AK26" s="21">
        <v>0</v>
      </c>
      <c r="AL26" s="23">
        <v>0</v>
      </c>
      <c r="AM26" s="37">
        <f t="shared" si="1"/>
        <v>300</v>
      </c>
      <c r="AN26" s="37">
        <f t="shared" si="0"/>
        <v>10371.251356666668</v>
      </c>
      <c r="AO26" s="37">
        <f t="shared" si="0"/>
        <v>2981.013</v>
      </c>
      <c r="AP26" s="38">
        <f t="shared" si="0"/>
        <v>159.333</v>
      </c>
      <c r="AQ26" s="19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</row>
    <row r="27" spans="1:116" ht="12.75" customHeight="1">
      <c r="A27" s="10"/>
      <c r="B27" s="10" t="s">
        <v>18</v>
      </c>
      <c r="C27" s="15">
        <v>209</v>
      </c>
      <c r="D27" s="15">
        <v>7621.104000000001</v>
      </c>
      <c r="E27" s="15">
        <v>0</v>
      </c>
      <c r="F27" s="16">
        <v>0</v>
      </c>
      <c r="G27" s="15">
        <v>56</v>
      </c>
      <c r="H27" s="15">
        <v>495</v>
      </c>
      <c r="I27" s="15">
        <v>25</v>
      </c>
      <c r="J27" s="16">
        <v>0</v>
      </c>
      <c r="K27" s="15">
        <v>88</v>
      </c>
      <c r="L27" s="15">
        <v>2354.29383333333</v>
      </c>
      <c r="M27" s="15">
        <v>0</v>
      </c>
      <c r="N27" s="16">
        <v>0</v>
      </c>
      <c r="O27" s="15">
        <v>478</v>
      </c>
      <c r="P27" s="15">
        <v>18047</v>
      </c>
      <c r="Q27" s="15">
        <v>1589.6000000000001</v>
      </c>
      <c r="R27" s="16">
        <v>0</v>
      </c>
      <c r="S27" s="15">
        <v>3</v>
      </c>
      <c r="T27" s="15">
        <v>1525</v>
      </c>
      <c r="U27" s="15">
        <v>0</v>
      </c>
      <c r="V27" s="16">
        <v>0</v>
      </c>
      <c r="W27" s="15">
        <v>16</v>
      </c>
      <c r="X27" s="15">
        <v>312.7024</v>
      </c>
      <c r="Y27" s="15">
        <v>0</v>
      </c>
      <c r="Z27" s="16">
        <v>0</v>
      </c>
      <c r="AA27" s="15">
        <v>121</v>
      </c>
      <c r="AB27" s="15">
        <v>2842.113</v>
      </c>
      <c r="AC27" s="15">
        <v>0</v>
      </c>
      <c r="AD27" s="16">
        <v>0</v>
      </c>
      <c r="AE27" s="15">
        <v>10</v>
      </c>
      <c r="AF27" s="15">
        <v>0.6</v>
      </c>
      <c r="AG27" s="15">
        <v>538.7570000000001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43">
        <f t="shared" si="1"/>
        <v>981</v>
      </c>
      <c r="AN27" s="39">
        <f t="shared" si="0"/>
        <v>33197.81323333333</v>
      </c>
      <c r="AO27" s="39">
        <f t="shared" si="0"/>
        <v>2153.357</v>
      </c>
      <c r="AP27" s="40">
        <f t="shared" si="0"/>
        <v>0</v>
      </c>
      <c r="AQ27" s="19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</row>
    <row r="28" spans="1:116" ht="12.75" customHeight="1">
      <c r="A28" s="10"/>
      <c r="B28" s="10" t="s">
        <v>1</v>
      </c>
      <c r="C28" s="19">
        <v>248</v>
      </c>
      <c r="D28" s="19">
        <v>8831.965</v>
      </c>
      <c r="E28" s="19">
        <v>1352.813</v>
      </c>
      <c r="F28" s="14">
        <v>159.333</v>
      </c>
      <c r="G28" s="19">
        <v>70</v>
      </c>
      <c r="H28" s="19">
        <v>577</v>
      </c>
      <c r="I28" s="19">
        <v>30</v>
      </c>
      <c r="J28" s="14">
        <v>0</v>
      </c>
      <c r="K28" s="19">
        <v>294</v>
      </c>
      <c r="L28" s="19">
        <v>10686.440499999999</v>
      </c>
      <c r="M28" s="19">
        <v>0</v>
      </c>
      <c r="N28" s="14">
        <v>0</v>
      </c>
      <c r="O28" s="19">
        <v>517</v>
      </c>
      <c r="P28" s="19">
        <v>18757</v>
      </c>
      <c r="Q28" s="19">
        <v>3212.8</v>
      </c>
      <c r="R28" s="14">
        <v>0</v>
      </c>
      <c r="S28" s="19">
        <v>3</v>
      </c>
      <c r="T28" s="19">
        <v>1525</v>
      </c>
      <c r="U28" s="19">
        <v>0</v>
      </c>
      <c r="V28" s="14">
        <v>0</v>
      </c>
      <c r="W28" s="19">
        <v>16</v>
      </c>
      <c r="X28" s="19">
        <v>312.7024</v>
      </c>
      <c r="Y28" s="19">
        <v>0</v>
      </c>
      <c r="Z28" s="14">
        <v>0</v>
      </c>
      <c r="AA28" s="19">
        <v>121</v>
      </c>
      <c r="AB28" s="19">
        <v>2852.4449999999997</v>
      </c>
      <c r="AC28" s="19">
        <v>0</v>
      </c>
      <c r="AD28" s="14">
        <v>0</v>
      </c>
      <c r="AE28" s="19">
        <v>10</v>
      </c>
      <c r="AF28" s="19">
        <v>0.6</v>
      </c>
      <c r="AG28" s="19">
        <v>538.7570000000001</v>
      </c>
      <c r="AH28" s="14">
        <v>0</v>
      </c>
      <c r="AI28" s="19">
        <v>2</v>
      </c>
      <c r="AJ28" s="19">
        <v>25.91169</v>
      </c>
      <c r="AK28" s="19">
        <v>0</v>
      </c>
      <c r="AL28" s="14">
        <v>0</v>
      </c>
      <c r="AM28" s="37">
        <f t="shared" si="1"/>
        <v>1281</v>
      </c>
      <c r="AN28" s="37">
        <f t="shared" si="0"/>
        <v>43569.064589999994</v>
      </c>
      <c r="AO28" s="37">
        <f t="shared" si="0"/>
        <v>5134.370000000001</v>
      </c>
      <c r="AP28" s="38">
        <f t="shared" si="0"/>
        <v>159.333</v>
      </c>
      <c r="AQ28" s="19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</row>
    <row r="29" spans="1:116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5"/>
      <c r="N29" s="23"/>
      <c r="O29" s="21"/>
      <c r="P29" s="21"/>
      <c r="Q29" s="21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1"/>
      <c r="AF29" s="21"/>
      <c r="AG29" s="21"/>
      <c r="AH29" s="23"/>
      <c r="AI29" s="21"/>
      <c r="AJ29" s="21"/>
      <c r="AK29" s="21"/>
      <c r="AL29" s="23"/>
      <c r="AM29" s="37"/>
      <c r="AN29" s="37"/>
      <c r="AO29" s="37"/>
      <c r="AP29" s="38"/>
      <c r="AQ29" s="19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</row>
    <row r="30" spans="1:116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5"/>
      <c r="N30" s="23"/>
      <c r="O30" s="21"/>
      <c r="P30" s="21"/>
      <c r="Q30" s="21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1"/>
      <c r="AF30" s="21"/>
      <c r="AG30" s="21"/>
      <c r="AH30" s="23"/>
      <c r="AI30" s="21"/>
      <c r="AJ30" s="21"/>
      <c r="AK30" s="21"/>
      <c r="AL30" s="23"/>
      <c r="AM30" s="37"/>
      <c r="AN30" s="37"/>
      <c r="AO30" s="37"/>
      <c r="AP30" s="38"/>
      <c r="AQ30" s="19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</row>
    <row r="31" spans="1:116" ht="12.75" customHeight="1">
      <c r="A31" s="10"/>
      <c r="B31" s="10" t="s">
        <v>15</v>
      </c>
      <c r="C31" s="19">
        <v>0</v>
      </c>
      <c r="D31" s="19">
        <v>0</v>
      </c>
      <c r="E31" s="19">
        <v>0</v>
      </c>
      <c r="F31" s="14"/>
      <c r="G31" s="19">
        <v>26</v>
      </c>
      <c r="H31" s="19">
        <v>2</v>
      </c>
      <c r="I31" s="19">
        <v>806</v>
      </c>
      <c r="J31" s="14"/>
      <c r="K31" s="19">
        <v>1689</v>
      </c>
      <c r="L31" s="19">
        <v>241.4068582</v>
      </c>
      <c r="M31" s="19">
        <v>16504.17095</v>
      </c>
      <c r="N31" s="14"/>
      <c r="O31" s="19">
        <v>10.42</v>
      </c>
      <c r="P31" s="19">
        <v>0.72</v>
      </c>
      <c r="Q31" s="19">
        <v>249.54999999999998</v>
      </c>
      <c r="R31" s="14"/>
      <c r="S31" s="19">
        <v>714</v>
      </c>
      <c r="T31" s="19">
        <v>13828</v>
      </c>
      <c r="U31" s="19">
        <v>0</v>
      </c>
      <c r="V31" s="14"/>
      <c r="W31" s="19">
        <v>0</v>
      </c>
      <c r="X31" s="19">
        <v>0</v>
      </c>
      <c r="Y31" s="19">
        <v>0</v>
      </c>
      <c r="Z31" s="14"/>
      <c r="AA31" s="19">
        <v>51</v>
      </c>
      <c r="AB31" s="19">
        <v>60.555000000000014</v>
      </c>
      <c r="AC31" s="19">
        <v>279.747</v>
      </c>
      <c r="AD31" s="14"/>
      <c r="AE31" s="19">
        <v>0</v>
      </c>
      <c r="AF31" s="19">
        <v>0</v>
      </c>
      <c r="AG31" s="19">
        <v>0</v>
      </c>
      <c r="AH31" s="14"/>
      <c r="AI31" s="19">
        <v>197</v>
      </c>
      <c r="AJ31" s="19">
        <v>34.489999999999995</v>
      </c>
      <c r="AK31" s="19">
        <v>2107.799</v>
      </c>
      <c r="AL31" s="14"/>
      <c r="AM31" s="37">
        <f t="shared" si="1"/>
        <v>2687.42</v>
      </c>
      <c r="AN31" s="37">
        <f t="shared" si="0"/>
        <v>14167.1718582</v>
      </c>
      <c r="AO31" s="37">
        <f t="shared" si="0"/>
        <v>19947.26695</v>
      </c>
      <c r="AP31" s="38"/>
      <c r="AQ31" s="19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</row>
    <row r="32" spans="1:116" ht="12.75" customHeight="1">
      <c r="A32" s="10"/>
      <c r="B32" s="10" t="s">
        <v>16</v>
      </c>
      <c r="C32" s="19">
        <v>39</v>
      </c>
      <c r="D32" s="19">
        <v>1210.8609999999999</v>
      </c>
      <c r="E32" s="19">
        <v>1352.813</v>
      </c>
      <c r="F32" s="14"/>
      <c r="G32" s="19">
        <v>14</v>
      </c>
      <c r="H32" s="19">
        <v>82</v>
      </c>
      <c r="I32" s="19">
        <v>5</v>
      </c>
      <c r="J32" s="14"/>
      <c r="K32" s="19">
        <v>289</v>
      </c>
      <c r="L32" s="19">
        <v>8663.12042466667</v>
      </c>
      <c r="M32" s="19">
        <v>0</v>
      </c>
      <c r="N32" s="14"/>
      <c r="O32" s="19">
        <v>39</v>
      </c>
      <c r="P32" s="19">
        <v>710.06</v>
      </c>
      <c r="Q32" s="19">
        <v>1623.3600000000001</v>
      </c>
      <c r="R32" s="14"/>
      <c r="S32" s="19">
        <v>3</v>
      </c>
      <c r="T32" s="19">
        <v>0</v>
      </c>
      <c r="U32" s="19">
        <v>0</v>
      </c>
      <c r="V32" s="14"/>
      <c r="W32" s="19">
        <v>0</v>
      </c>
      <c r="X32" s="19">
        <v>0</v>
      </c>
      <c r="Y32" s="19">
        <v>0</v>
      </c>
      <c r="Z32" s="14"/>
      <c r="AA32" s="19">
        <v>8</v>
      </c>
      <c r="AB32" s="19">
        <v>40.532</v>
      </c>
      <c r="AC32" s="19">
        <v>903</v>
      </c>
      <c r="AD32" s="14"/>
      <c r="AE32" s="19">
        <v>0</v>
      </c>
      <c r="AF32" s="19">
        <v>0</v>
      </c>
      <c r="AG32" s="19">
        <v>0</v>
      </c>
      <c r="AH32" s="14"/>
      <c r="AI32" s="19">
        <v>2</v>
      </c>
      <c r="AJ32" s="19">
        <v>25.91169</v>
      </c>
      <c r="AK32" s="19">
        <v>0</v>
      </c>
      <c r="AL32" s="14"/>
      <c r="AM32" s="37">
        <f t="shared" si="1"/>
        <v>394</v>
      </c>
      <c r="AN32" s="37">
        <f t="shared" si="0"/>
        <v>10732.48511466667</v>
      </c>
      <c r="AO32" s="37">
        <f t="shared" si="0"/>
        <v>3884.1730000000002</v>
      </c>
      <c r="AP32" s="38"/>
      <c r="AQ32" s="19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</row>
    <row r="33" spans="1:116" ht="12.75" customHeight="1">
      <c r="A33" s="10"/>
      <c r="B33" s="10" t="s">
        <v>17</v>
      </c>
      <c r="C33" s="19">
        <v>10886</v>
      </c>
      <c r="D33" s="19">
        <v>67630.825</v>
      </c>
      <c r="E33" s="19">
        <v>403702.736</v>
      </c>
      <c r="F33" s="14"/>
      <c r="G33" s="19">
        <v>21765</v>
      </c>
      <c r="H33" s="19">
        <v>2153</v>
      </c>
      <c r="I33" s="19">
        <v>1017859.8200000001</v>
      </c>
      <c r="J33" s="14"/>
      <c r="K33" s="19">
        <v>3833</v>
      </c>
      <c r="L33" s="19">
        <v>104.16025179999998</v>
      </c>
      <c r="M33" s="19">
        <v>154553.71293</v>
      </c>
      <c r="N33" s="14"/>
      <c r="O33" s="19">
        <v>3993</v>
      </c>
      <c r="P33" s="19">
        <v>1855.7</v>
      </c>
      <c r="Q33" s="19">
        <v>394253.57499999995</v>
      </c>
      <c r="R33" s="14"/>
      <c r="S33" s="19">
        <v>1991</v>
      </c>
      <c r="T33" s="19">
        <v>34047</v>
      </c>
      <c r="U33" s="19">
        <v>0</v>
      </c>
      <c r="V33" s="14"/>
      <c r="W33" s="19">
        <v>3151</v>
      </c>
      <c r="X33" s="19">
        <v>9281.07</v>
      </c>
      <c r="Y33" s="19">
        <v>63051.76</v>
      </c>
      <c r="Z33" s="14"/>
      <c r="AA33" s="19">
        <v>176</v>
      </c>
      <c r="AB33" s="19">
        <v>231.76200000000136</v>
      </c>
      <c r="AC33" s="19">
        <v>30217.497999999996</v>
      </c>
      <c r="AD33" s="14"/>
      <c r="AE33" s="19">
        <v>1056</v>
      </c>
      <c r="AF33" s="19">
        <v>3162.7879999999996</v>
      </c>
      <c r="AG33" s="19">
        <v>53174.73599999999</v>
      </c>
      <c r="AH33" s="14"/>
      <c r="AI33" s="19">
        <v>25</v>
      </c>
      <c r="AJ33" s="19">
        <v>201.54000000000002</v>
      </c>
      <c r="AK33" s="19">
        <v>0</v>
      </c>
      <c r="AL33" s="14"/>
      <c r="AM33" s="37">
        <f t="shared" si="1"/>
        <v>46876</v>
      </c>
      <c r="AN33" s="37">
        <f t="shared" si="0"/>
        <v>118667.8452518</v>
      </c>
      <c r="AO33" s="37">
        <f t="shared" si="0"/>
        <v>2116813.83793</v>
      </c>
      <c r="AP33" s="38"/>
      <c r="AQ33" s="19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</row>
    <row r="34" spans="1:116" ht="12.75" customHeight="1">
      <c r="A34" s="10"/>
      <c r="B34" s="10" t="s">
        <v>18</v>
      </c>
      <c r="C34" s="15">
        <v>629</v>
      </c>
      <c r="D34" s="15">
        <v>9540.372000000001</v>
      </c>
      <c r="E34" s="15">
        <v>49147.377</v>
      </c>
      <c r="F34" s="16"/>
      <c r="G34" s="15">
        <v>560</v>
      </c>
      <c r="H34" s="15">
        <v>505</v>
      </c>
      <c r="I34" s="15">
        <v>90100.374</v>
      </c>
      <c r="J34" s="16"/>
      <c r="K34" s="15">
        <v>214</v>
      </c>
      <c r="L34" s="15">
        <v>2561.10953533333</v>
      </c>
      <c r="M34" s="15">
        <v>20895.08093</v>
      </c>
      <c r="N34" s="16"/>
      <c r="O34" s="15">
        <v>758</v>
      </c>
      <c r="P34" s="15">
        <v>18369.8</v>
      </c>
      <c r="Q34" s="15">
        <v>254907.73</v>
      </c>
      <c r="R34" s="16"/>
      <c r="S34" s="15">
        <v>28</v>
      </c>
      <c r="T34" s="15">
        <v>2086</v>
      </c>
      <c r="U34" s="15">
        <v>0</v>
      </c>
      <c r="V34" s="16"/>
      <c r="W34" s="15">
        <v>28</v>
      </c>
      <c r="X34" s="15">
        <v>459.7024</v>
      </c>
      <c r="Y34" s="15">
        <v>272.68</v>
      </c>
      <c r="Z34" s="16"/>
      <c r="AA34" s="15">
        <v>192</v>
      </c>
      <c r="AB34" s="15">
        <v>3806.4669999999996</v>
      </c>
      <c r="AC34" s="15">
        <v>4091.774</v>
      </c>
      <c r="AD34" s="16"/>
      <c r="AE34" s="15">
        <v>153</v>
      </c>
      <c r="AF34" s="15">
        <v>3974.8579999999997</v>
      </c>
      <c r="AG34" s="15">
        <v>18453.516000000003</v>
      </c>
      <c r="AH34" s="16"/>
      <c r="AI34" s="15">
        <v>1</v>
      </c>
      <c r="AJ34" s="15">
        <v>50.1</v>
      </c>
      <c r="AK34" s="15">
        <v>0</v>
      </c>
      <c r="AL34" s="16"/>
      <c r="AM34" s="43">
        <f t="shared" si="1"/>
        <v>2563</v>
      </c>
      <c r="AN34" s="39">
        <f t="shared" si="0"/>
        <v>41353.40893533333</v>
      </c>
      <c r="AO34" s="39">
        <f t="shared" si="0"/>
        <v>437868.53193</v>
      </c>
      <c r="AP34" s="40"/>
      <c r="AQ34" s="19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</row>
    <row r="35" spans="1:116" ht="12.75" customHeight="1">
      <c r="A35" s="10"/>
      <c r="B35" s="10" t="s">
        <v>1</v>
      </c>
      <c r="C35" s="19">
        <v>11554</v>
      </c>
      <c r="D35" s="19">
        <v>78382.058</v>
      </c>
      <c r="E35" s="19">
        <v>454202.926</v>
      </c>
      <c r="F35" s="14"/>
      <c r="G35" s="19">
        <v>22365</v>
      </c>
      <c r="H35" s="19">
        <v>2742</v>
      </c>
      <c r="I35" s="19">
        <v>1108771.1940000001</v>
      </c>
      <c r="J35" s="14"/>
      <c r="K35" s="19">
        <v>6025</v>
      </c>
      <c r="L35" s="19">
        <v>11569.797069999999</v>
      </c>
      <c r="M35" s="19">
        <v>191952.96481</v>
      </c>
      <c r="N35" s="14"/>
      <c r="O35" s="19">
        <v>4800.42</v>
      </c>
      <c r="P35" s="19">
        <v>20936.28</v>
      </c>
      <c r="Q35" s="19">
        <v>651034.215</v>
      </c>
      <c r="R35" s="14"/>
      <c r="S35" s="19">
        <v>2736</v>
      </c>
      <c r="T35" s="19">
        <v>49961</v>
      </c>
      <c r="U35" s="19">
        <v>0</v>
      </c>
      <c r="V35" s="14"/>
      <c r="W35" s="19">
        <v>3179</v>
      </c>
      <c r="X35" s="19">
        <v>9740.7724</v>
      </c>
      <c r="Y35" s="19">
        <v>63324.44</v>
      </c>
      <c r="Z35" s="14"/>
      <c r="AA35" s="19">
        <v>427</v>
      </c>
      <c r="AB35" s="19">
        <v>4139.316000000001</v>
      </c>
      <c r="AC35" s="19">
        <v>35492.01899999999</v>
      </c>
      <c r="AD35" s="14"/>
      <c r="AE35" s="19">
        <v>1209</v>
      </c>
      <c r="AF35" s="19">
        <v>7137.645999999999</v>
      </c>
      <c r="AG35" s="19">
        <v>71628.252</v>
      </c>
      <c r="AH35" s="14"/>
      <c r="AI35" s="19">
        <v>225</v>
      </c>
      <c r="AJ35" s="19">
        <v>312.04169</v>
      </c>
      <c r="AK35" s="19">
        <v>2107.799</v>
      </c>
      <c r="AL35" s="14"/>
      <c r="AM35" s="37">
        <f t="shared" si="1"/>
        <v>52520.42</v>
      </c>
      <c r="AN35" s="37">
        <f t="shared" si="0"/>
        <v>184920.91116000002</v>
      </c>
      <c r="AO35" s="37">
        <f t="shared" si="0"/>
        <v>2578513.80981</v>
      </c>
      <c r="AP35" s="38"/>
      <c r="AQ35" s="19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</row>
    <row r="36" spans="1:116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1"/>
      <c r="AF36" s="21"/>
      <c r="AG36" s="21"/>
      <c r="AH36" s="21"/>
      <c r="AI36" s="25"/>
      <c r="AJ36" s="25"/>
      <c r="AK36" s="25"/>
      <c r="AL36" s="25"/>
      <c r="AM36" s="25"/>
      <c r="AN36" s="25"/>
      <c r="AO36" s="25"/>
      <c r="AP36" s="25"/>
      <c r="AQ36" s="25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</row>
  </sheetData>
  <sheetProtection/>
  <dataValidations count="4">
    <dataValidation type="decimal" showErrorMessage="1" errorTitle="Solussa on kaava" error="Sisältöä ei saa muuttaa!" sqref="C32:AH32">
      <formula1>C6+C13+C20+C26</formula1>
      <formula2>C6+C13+C20+C26</formula2>
    </dataValidation>
    <dataValidation type="decimal" showErrorMessage="1" errorTitle="Solussa on kaava" error="Sisältöä ei saa muuttaa!" sqref="C34:AH34">
      <formula1>C8+C15+C22+C27</formula1>
      <formula2>C8+C15+C22+C27</formula2>
    </dataValidation>
    <dataValidation type="decimal" showErrorMessage="1" errorTitle="Solussa on kaava" error="Sisältöä ei saa muuttaa!" sqref="C31:AH31 C33:AH33">
      <formula1>C5+C12+C19</formula1>
      <formula2>C5+C12+C19</formula2>
    </dataValidation>
    <dataValidation type="decimal" showErrorMessage="1" errorTitle="Solussa on kaava" error="Sisältöä ei saa muuttaa!" sqref="C35:AH35">
      <formula1>SUM(C31:C34)</formula1>
      <formula2>SUM(C31:C34)</formula2>
    </dataValidation>
  </dataValidation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B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3.0039062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4" max="14" width="12.57421875" style="0" customWidth="1"/>
    <col min="15" max="15" width="10.28125" style="0" customWidth="1"/>
    <col min="16" max="16" width="8.7109375" style="0" customWidth="1"/>
    <col min="17" max="17" width="10.2812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28125" style="0" customWidth="1"/>
    <col min="42" max="42" width="12.8515625" style="0" customWidth="1"/>
  </cols>
  <sheetData>
    <row r="1" spans="1:42" ht="12.75">
      <c r="A1" s="4" t="s">
        <v>76</v>
      </c>
      <c r="B1" s="5"/>
      <c r="C1" s="31" t="s">
        <v>62</v>
      </c>
      <c r="D1" s="32"/>
      <c r="E1" s="32"/>
      <c r="F1" s="33"/>
      <c r="G1" s="31" t="s">
        <v>63</v>
      </c>
      <c r="H1" s="32"/>
      <c r="I1" s="32"/>
      <c r="J1" s="33"/>
      <c r="K1" s="31" t="s">
        <v>75</v>
      </c>
      <c r="L1" s="32"/>
      <c r="M1" s="32"/>
      <c r="N1" s="33"/>
      <c r="O1" s="31" t="s">
        <v>64</v>
      </c>
      <c r="P1" s="32"/>
      <c r="Q1" s="32"/>
      <c r="R1" s="33"/>
      <c r="S1" s="31" t="s">
        <v>77</v>
      </c>
      <c r="T1" s="32"/>
      <c r="U1" s="32"/>
      <c r="V1" s="33"/>
      <c r="W1" s="31" t="s">
        <v>50</v>
      </c>
      <c r="X1" s="32"/>
      <c r="Y1" s="32"/>
      <c r="Z1" s="33"/>
      <c r="AA1" s="31" t="s">
        <v>56</v>
      </c>
      <c r="AB1" s="32"/>
      <c r="AC1" s="32"/>
      <c r="AD1" s="33"/>
      <c r="AE1" s="31" t="s">
        <v>71</v>
      </c>
      <c r="AF1" s="32"/>
      <c r="AG1" s="32"/>
      <c r="AH1" s="33"/>
      <c r="AI1" s="31" t="s">
        <v>68</v>
      </c>
      <c r="AJ1" s="32"/>
      <c r="AK1" s="32"/>
      <c r="AL1" s="33"/>
      <c r="AM1" s="11" t="s">
        <v>1</v>
      </c>
      <c r="AN1" s="12"/>
      <c r="AO1" s="12"/>
      <c r="AP1" s="22"/>
    </row>
    <row r="2" spans="1:106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</row>
    <row r="3" spans="1:106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</row>
    <row r="4" spans="1:106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7"/>
      <c r="N4" s="14"/>
      <c r="O4" s="19"/>
      <c r="P4" s="19"/>
      <c r="Q4" s="19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19"/>
      <c r="AF4" s="19"/>
      <c r="AG4" s="19"/>
      <c r="AH4" s="14"/>
      <c r="AI4" s="19"/>
      <c r="AJ4" s="19"/>
      <c r="AK4" s="19"/>
      <c r="AL4" s="14"/>
      <c r="AM4" s="19"/>
      <c r="AN4" s="19"/>
      <c r="AO4" s="19"/>
      <c r="AP4" s="14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2.75" customHeight="1">
      <c r="A5" s="1"/>
      <c r="B5" s="10" t="s">
        <v>15</v>
      </c>
      <c r="C5" s="19">
        <v>0</v>
      </c>
      <c r="D5" s="19">
        <v>0</v>
      </c>
      <c r="E5" s="19">
        <v>0</v>
      </c>
      <c r="F5" s="14"/>
      <c r="G5" s="19">
        <v>34</v>
      </c>
      <c r="H5" s="19">
        <v>13</v>
      </c>
      <c r="I5" s="19">
        <v>903</v>
      </c>
      <c r="J5" s="14"/>
      <c r="K5" s="19">
        <v>967</v>
      </c>
      <c r="L5" s="19">
        <v>0</v>
      </c>
      <c r="M5" s="19">
        <v>16155.8605166</v>
      </c>
      <c r="N5" s="14"/>
      <c r="O5" s="19">
        <v>6</v>
      </c>
      <c r="P5" s="19">
        <v>4</v>
      </c>
      <c r="Q5" s="19">
        <v>265</v>
      </c>
      <c r="R5" s="14"/>
      <c r="S5" s="19">
        <v>298</v>
      </c>
      <c r="T5" s="19">
        <v>0</v>
      </c>
      <c r="U5" s="19">
        <v>5297</v>
      </c>
      <c r="V5" s="14"/>
      <c r="W5" s="19">
        <v>0</v>
      </c>
      <c r="X5" s="19">
        <v>0</v>
      </c>
      <c r="Y5" s="19">
        <v>0</v>
      </c>
      <c r="Z5" s="14"/>
      <c r="AA5" s="19">
        <v>0</v>
      </c>
      <c r="AB5" s="19">
        <v>8.663</v>
      </c>
      <c r="AC5" s="19">
        <v>0</v>
      </c>
      <c r="AD5" s="14"/>
      <c r="AE5" s="19">
        <v>0</v>
      </c>
      <c r="AF5" s="19">
        <v>0</v>
      </c>
      <c r="AG5" s="19">
        <v>0</v>
      </c>
      <c r="AH5" s="14"/>
      <c r="AI5" s="19">
        <v>136</v>
      </c>
      <c r="AJ5" s="19">
        <v>7.4399999999999995</v>
      </c>
      <c r="AK5" s="19">
        <v>1475.847</v>
      </c>
      <c r="AL5" s="14"/>
      <c r="AM5" s="37">
        <f>+AI5+AE5+AA5+W5+S5+O5+K5+G5+C5</f>
        <v>1441</v>
      </c>
      <c r="AN5" s="37">
        <f aca="true" t="shared" si="0" ref="AN5:AP37">+AJ5+AF5+AB5+X5+T5+P5+L5+H5+D5</f>
        <v>33.103</v>
      </c>
      <c r="AO5" s="37">
        <f t="shared" si="0"/>
        <v>24096.7075166</v>
      </c>
      <c r="AP5" s="38"/>
      <c r="AQ5" s="19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0</v>
      </c>
      <c r="H6" s="19">
        <v>0</v>
      </c>
      <c r="I6" s="19">
        <v>0</v>
      </c>
      <c r="J6" s="14"/>
      <c r="K6" s="19">
        <v>0</v>
      </c>
      <c r="L6" s="19">
        <v>0</v>
      </c>
      <c r="M6" s="19">
        <v>0</v>
      </c>
      <c r="N6" s="14"/>
      <c r="O6" s="19">
        <v>0</v>
      </c>
      <c r="P6" s="19">
        <v>0</v>
      </c>
      <c r="Q6" s="19">
        <v>0</v>
      </c>
      <c r="R6" s="14"/>
      <c r="S6" s="19">
        <v>0</v>
      </c>
      <c r="T6" s="19">
        <v>0</v>
      </c>
      <c r="U6" s="19">
        <v>0</v>
      </c>
      <c r="V6" s="14"/>
      <c r="W6" s="19">
        <v>0</v>
      </c>
      <c r="X6" s="19">
        <v>0</v>
      </c>
      <c r="Y6" s="19">
        <v>0</v>
      </c>
      <c r="Z6" s="14"/>
      <c r="AA6" s="19">
        <v>0</v>
      </c>
      <c r="AB6" s="19">
        <v>2.2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0</v>
      </c>
      <c r="AJ6" s="19">
        <v>0</v>
      </c>
      <c r="AK6" s="19">
        <v>0</v>
      </c>
      <c r="AL6" s="14"/>
      <c r="AM6" s="37">
        <f>+AI6+AE6+AA6+W6+S6+O6+K6+G6+C6</f>
        <v>0</v>
      </c>
      <c r="AN6" s="37">
        <f t="shared" si="0"/>
        <v>2.2</v>
      </c>
      <c r="AO6" s="37">
        <f t="shared" si="0"/>
        <v>0</v>
      </c>
      <c r="AP6" s="38"/>
      <c r="AQ6" s="19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2.75" customHeight="1">
      <c r="A7" s="1"/>
      <c r="B7" s="8" t="s">
        <v>17</v>
      </c>
      <c r="C7" s="19">
        <v>13388</v>
      </c>
      <c r="D7" s="19">
        <v>69404.15400000001</v>
      </c>
      <c r="E7" s="19">
        <v>506114.221</v>
      </c>
      <c r="F7" s="14"/>
      <c r="G7" s="19">
        <v>9140</v>
      </c>
      <c r="H7" s="19">
        <v>1128</v>
      </c>
      <c r="I7" s="19">
        <v>348047.469</v>
      </c>
      <c r="J7" s="14"/>
      <c r="K7" s="19">
        <v>2797</v>
      </c>
      <c r="L7" s="19">
        <v>0</v>
      </c>
      <c r="M7" s="19">
        <v>123343.39116339998</v>
      </c>
      <c r="N7" s="14"/>
      <c r="O7" s="19">
        <v>2671</v>
      </c>
      <c r="P7" s="19">
        <v>3560.83</v>
      </c>
      <c r="Q7" s="19">
        <v>229523.05</v>
      </c>
      <c r="R7" s="14"/>
      <c r="S7" s="19">
        <v>2559</v>
      </c>
      <c r="T7" s="19">
        <v>0</v>
      </c>
      <c r="U7" s="19">
        <v>57558</v>
      </c>
      <c r="V7" s="14"/>
      <c r="W7" s="19">
        <v>2144</v>
      </c>
      <c r="X7" s="19">
        <v>16637.530000000002</v>
      </c>
      <c r="Y7" s="19">
        <v>43309.26</v>
      </c>
      <c r="Z7" s="14"/>
      <c r="AA7" s="19">
        <v>496</v>
      </c>
      <c r="AB7" s="19">
        <v>131.1930000000022</v>
      </c>
      <c r="AC7" s="19">
        <v>79349.765</v>
      </c>
      <c r="AD7" s="14"/>
      <c r="AE7" s="19">
        <v>1002</v>
      </c>
      <c r="AF7" s="19">
        <v>7091.120000000001</v>
      </c>
      <c r="AG7" s="19">
        <v>63569.51400000001</v>
      </c>
      <c r="AH7" s="14"/>
      <c r="AI7" s="19">
        <v>6</v>
      </c>
      <c r="AJ7" s="19">
        <v>4.02</v>
      </c>
      <c r="AK7" s="19">
        <v>0</v>
      </c>
      <c r="AL7" s="14"/>
      <c r="AM7" s="37">
        <f>+AI7+AE7+AA7+W7+S7+O7+K7+G7+C7</f>
        <v>34203</v>
      </c>
      <c r="AN7" s="37">
        <f t="shared" si="0"/>
        <v>97956.84700000001</v>
      </c>
      <c r="AO7" s="37">
        <f t="shared" si="0"/>
        <v>1450814.6701634</v>
      </c>
      <c r="AP7" s="38"/>
      <c r="AQ7" s="19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0</v>
      </c>
      <c r="H8" s="15">
        <v>0</v>
      </c>
      <c r="I8" s="15">
        <v>0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0</v>
      </c>
      <c r="T8" s="15">
        <v>0</v>
      </c>
      <c r="U8" s="15">
        <v>0</v>
      </c>
      <c r="V8" s="16"/>
      <c r="W8" s="15">
        <v>8</v>
      </c>
      <c r="X8" s="15">
        <v>280</v>
      </c>
      <c r="Y8" s="15">
        <v>1455</v>
      </c>
      <c r="Z8" s="16"/>
      <c r="AA8" s="15">
        <v>31</v>
      </c>
      <c r="AB8" s="15">
        <v>0.8000000000000085</v>
      </c>
      <c r="AC8" s="15">
        <v>4783.759</v>
      </c>
      <c r="AD8" s="16"/>
      <c r="AE8" s="15">
        <v>0</v>
      </c>
      <c r="AF8" s="15">
        <v>0</v>
      </c>
      <c r="AG8" s="15">
        <v>0</v>
      </c>
      <c r="AH8" s="16"/>
      <c r="AI8" s="15">
        <v>0</v>
      </c>
      <c r="AJ8" s="15">
        <v>0</v>
      </c>
      <c r="AK8" s="15">
        <v>0</v>
      </c>
      <c r="AL8" s="16"/>
      <c r="AM8" s="43">
        <f>+AI8+AE8+AA8+W8+S8+O8+K8+G8+C8</f>
        <v>39</v>
      </c>
      <c r="AN8" s="39">
        <f t="shared" si="0"/>
        <v>280.8</v>
      </c>
      <c r="AO8" s="39">
        <f t="shared" si="0"/>
        <v>6238.759</v>
      </c>
      <c r="AP8" s="40"/>
      <c r="AQ8" s="19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2.75" customHeight="1">
      <c r="A9" s="2"/>
      <c r="B9" s="9" t="s">
        <v>1</v>
      </c>
      <c r="C9" s="19">
        <v>13388</v>
      </c>
      <c r="D9" s="19">
        <v>69404.15400000001</v>
      </c>
      <c r="E9" s="19">
        <v>506114.221</v>
      </c>
      <c r="F9" s="14"/>
      <c r="G9" s="19">
        <v>9174</v>
      </c>
      <c r="H9" s="19">
        <v>1141</v>
      </c>
      <c r="I9" s="19">
        <v>348950.469</v>
      </c>
      <c r="J9" s="14"/>
      <c r="K9" s="19">
        <v>3764</v>
      </c>
      <c r="L9" s="19">
        <v>0</v>
      </c>
      <c r="M9" s="19">
        <v>139499.25168</v>
      </c>
      <c r="N9" s="14"/>
      <c r="O9" s="19">
        <v>2677</v>
      </c>
      <c r="P9" s="19">
        <v>3564.83</v>
      </c>
      <c r="Q9" s="19">
        <v>229788.05</v>
      </c>
      <c r="R9" s="14"/>
      <c r="S9" s="19">
        <v>2857</v>
      </c>
      <c r="T9" s="19">
        <v>0</v>
      </c>
      <c r="U9" s="19">
        <v>62855</v>
      </c>
      <c r="V9" s="14"/>
      <c r="W9" s="19">
        <v>2152</v>
      </c>
      <c r="X9" s="19">
        <v>16917.530000000002</v>
      </c>
      <c r="Y9" s="19">
        <v>44764.26</v>
      </c>
      <c r="Z9" s="14"/>
      <c r="AA9" s="19">
        <v>527</v>
      </c>
      <c r="AB9" s="19">
        <v>142.8560000000022</v>
      </c>
      <c r="AC9" s="19">
        <v>84133.524</v>
      </c>
      <c r="AD9" s="14"/>
      <c r="AE9" s="19">
        <v>1002</v>
      </c>
      <c r="AF9" s="19">
        <v>7091.120000000001</v>
      </c>
      <c r="AG9" s="19">
        <v>63569.51400000001</v>
      </c>
      <c r="AH9" s="14"/>
      <c r="AI9" s="19">
        <v>142</v>
      </c>
      <c r="AJ9" s="19">
        <v>11.459999999999999</v>
      </c>
      <c r="AK9" s="19">
        <v>1475.847</v>
      </c>
      <c r="AL9" s="14"/>
      <c r="AM9" s="37">
        <f>+AI9+AE9+AA9+W9+S9+O9+K9+G9+C9</f>
        <v>35683</v>
      </c>
      <c r="AN9" s="37">
        <f t="shared" si="0"/>
        <v>98272.95000000001</v>
      </c>
      <c r="AO9" s="37">
        <f t="shared" si="0"/>
        <v>1481150.13668</v>
      </c>
      <c r="AP9" s="38"/>
      <c r="AQ9" s="19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37"/>
      <c r="AN10" s="37"/>
      <c r="AO10" s="37"/>
      <c r="AP10" s="38"/>
      <c r="AQ10" s="19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37"/>
      <c r="AN11" s="37"/>
      <c r="AO11" s="37"/>
      <c r="AP11" s="38"/>
      <c r="AQ11" s="19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0</v>
      </c>
      <c r="H12" s="19">
        <v>0</v>
      </c>
      <c r="I12" s="19">
        <v>0</v>
      </c>
      <c r="J12" s="14"/>
      <c r="K12" s="19">
        <v>0</v>
      </c>
      <c r="L12" s="19">
        <v>0</v>
      </c>
      <c r="M12" s="19">
        <v>0</v>
      </c>
      <c r="N12" s="14"/>
      <c r="O12" s="19">
        <v>0.42</v>
      </c>
      <c r="P12" s="19">
        <v>0.42</v>
      </c>
      <c r="Q12" s="19">
        <v>0.25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37">
        <f>+AI12+AE12+AA12+W12+S12+O12+K12+G12+C12</f>
        <v>0.42</v>
      </c>
      <c r="AN12" s="37">
        <f t="shared" si="0"/>
        <v>0.42</v>
      </c>
      <c r="AO12" s="37">
        <f t="shared" si="0"/>
        <v>0.25</v>
      </c>
      <c r="AP12" s="38"/>
      <c r="AQ12" s="19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2.75" customHeight="1">
      <c r="A13" s="1"/>
      <c r="B13" s="10" t="s">
        <v>16</v>
      </c>
      <c r="C13" s="19">
        <v>0</v>
      </c>
      <c r="D13" s="19">
        <v>0</v>
      </c>
      <c r="E13" s="19">
        <v>0</v>
      </c>
      <c r="F13" s="14"/>
      <c r="G13" s="19">
        <v>0</v>
      </c>
      <c r="H13" s="19">
        <v>0</v>
      </c>
      <c r="I13" s="19">
        <v>0</v>
      </c>
      <c r="J13" s="14"/>
      <c r="K13" s="19">
        <v>0</v>
      </c>
      <c r="L13" s="19">
        <v>0</v>
      </c>
      <c r="M13" s="19">
        <v>0</v>
      </c>
      <c r="N13" s="14"/>
      <c r="O13" s="19">
        <v>0</v>
      </c>
      <c r="P13" s="19">
        <v>0</v>
      </c>
      <c r="Q13" s="19">
        <v>0</v>
      </c>
      <c r="R13" s="14"/>
      <c r="S13" s="19">
        <v>0</v>
      </c>
      <c r="T13" s="19">
        <v>0</v>
      </c>
      <c r="U13" s="19">
        <v>0</v>
      </c>
      <c r="V13" s="14"/>
      <c r="W13" s="19">
        <v>0</v>
      </c>
      <c r="X13" s="19">
        <v>0</v>
      </c>
      <c r="Y13" s="19">
        <v>0</v>
      </c>
      <c r="Z13" s="14"/>
      <c r="AA13" s="19">
        <v>3</v>
      </c>
      <c r="AB13" s="19">
        <v>0</v>
      </c>
      <c r="AC13" s="19">
        <v>3136.68</v>
      </c>
      <c r="AD13" s="14"/>
      <c r="AE13" s="19">
        <v>0</v>
      </c>
      <c r="AF13" s="19">
        <v>0</v>
      </c>
      <c r="AG13" s="19">
        <v>0</v>
      </c>
      <c r="AH13" s="14"/>
      <c r="AI13" s="19">
        <v>0</v>
      </c>
      <c r="AJ13" s="19">
        <v>0</v>
      </c>
      <c r="AK13" s="19">
        <v>0</v>
      </c>
      <c r="AL13" s="14"/>
      <c r="AM13" s="37">
        <f>+AI13+AE13+AA13+W13+S13+O13+K13+G13+C13</f>
        <v>3</v>
      </c>
      <c r="AN13" s="37">
        <f t="shared" si="0"/>
        <v>0</v>
      </c>
      <c r="AO13" s="37">
        <f t="shared" si="0"/>
        <v>3136.68</v>
      </c>
      <c r="AP13" s="38"/>
      <c r="AQ13" s="19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27451</v>
      </c>
      <c r="H14" s="19">
        <v>0</v>
      </c>
      <c r="I14" s="19">
        <v>754570.1785099999</v>
      </c>
      <c r="J14" s="14"/>
      <c r="K14" s="19">
        <v>33</v>
      </c>
      <c r="L14" s="19">
        <v>0</v>
      </c>
      <c r="M14" s="19">
        <v>2267.5</v>
      </c>
      <c r="N14" s="14"/>
      <c r="O14" s="19">
        <v>824</v>
      </c>
      <c r="P14" s="19">
        <v>758.8</v>
      </c>
      <c r="Q14" s="19">
        <v>148517.59000000003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990.017</v>
      </c>
      <c r="AD14" s="14"/>
      <c r="AE14" s="19">
        <v>186</v>
      </c>
      <c r="AF14" s="19">
        <v>399.78999999999996</v>
      </c>
      <c r="AG14" s="19">
        <v>2191.9900000000002</v>
      </c>
      <c r="AH14" s="14"/>
      <c r="AI14" s="19">
        <v>0</v>
      </c>
      <c r="AJ14" s="19">
        <v>0</v>
      </c>
      <c r="AK14" s="19">
        <v>0</v>
      </c>
      <c r="AL14" s="14"/>
      <c r="AM14" s="37">
        <f>+AI14+AE14+AA14+W14+S14+O14+K14+G14+C14</f>
        <v>28494</v>
      </c>
      <c r="AN14" s="37">
        <f t="shared" si="0"/>
        <v>1158.59</v>
      </c>
      <c r="AO14" s="37">
        <f t="shared" si="0"/>
        <v>908537.27551</v>
      </c>
      <c r="AP14" s="38"/>
      <c r="AQ14" s="19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</row>
    <row r="15" spans="1:106" ht="12.75" customHeight="1">
      <c r="A15" s="1"/>
      <c r="B15" s="8" t="s">
        <v>18</v>
      </c>
      <c r="C15" s="15">
        <v>437</v>
      </c>
      <c r="D15" s="15">
        <v>371</v>
      </c>
      <c r="E15" s="15">
        <v>65989.54500000001</v>
      </c>
      <c r="F15" s="16"/>
      <c r="G15" s="15">
        <v>549</v>
      </c>
      <c r="H15" s="15">
        <v>0</v>
      </c>
      <c r="I15" s="15">
        <v>94672.79619000001</v>
      </c>
      <c r="J15" s="16"/>
      <c r="K15" s="15">
        <v>74</v>
      </c>
      <c r="L15" s="15">
        <v>0</v>
      </c>
      <c r="M15" s="15">
        <v>16627.39483</v>
      </c>
      <c r="N15" s="16"/>
      <c r="O15" s="15">
        <v>263</v>
      </c>
      <c r="P15" s="15">
        <v>-0.2</v>
      </c>
      <c r="Q15" s="15">
        <v>271828.47</v>
      </c>
      <c r="R15" s="16"/>
      <c r="S15" s="15">
        <v>12</v>
      </c>
      <c r="T15" s="15">
        <v>0</v>
      </c>
      <c r="U15" s="15">
        <v>1589</v>
      </c>
      <c r="V15" s="16"/>
      <c r="W15" s="15">
        <v>0</v>
      </c>
      <c r="X15" s="15">
        <v>0</v>
      </c>
      <c r="Y15" s="15">
        <v>0</v>
      </c>
      <c r="Z15" s="16"/>
      <c r="AA15" s="15">
        <v>10</v>
      </c>
      <c r="AB15" s="15">
        <v>0</v>
      </c>
      <c r="AC15" s="15">
        <v>5512.231</v>
      </c>
      <c r="AD15" s="16"/>
      <c r="AE15" s="15">
        <v>88</v>
      </c>
      <c r="AF15" s="15">
        <v>1121.6</v>
      </c>
      <c r="AG15" s="15">
        <v>14612.422999999999</v>
      </c>
      <c r="AH15" s="16"/>
      <c r="AI15" s="15">
        <v>0</v>
      </c>
      <c r="AJ15" s="15">
        <v>0</v>
      </c>
      <c r="AK15" s="15">
        <v>0</v>
      </c>
      <c r="AL15" s="16"/>
      <c r="AM15" s="43">
        <f>+AI15+AE15+AA15+W15+S15+O15+K15+G15+C15</f>
        <v>1433</v>
      </c>
      <c r="AN15" s="39">
        <f t="shared" si="0"/>
        <v>1492.3999999999999</v>
      </c>
      <c r="AO15" s="39">
        <f t="shared" si="0"/>
        <v>470831.86002</v>
      </c>
      <c r="AP15" s="40"/>
      <c r="AQ15" s="19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06" ht="12.75" customHeight="1">
      <c r="A16" s="1"/>
      <c r="B16" s="9" t="s">
        <v>1</v>
      </c>
      <c r="C16" s="19">
        <v>437</v>
      </c>
      <c r="D16" s="19">
        <v>371</v>
      </c>
      <c r="E16" s="19">
        <v>65989.54500000001</v>
      </c>
      <c r="F16" s="14"/>
      <c r="G16" s="19">
        <v>28000</v>
      </c>
      <c r="H16" s="19">
        <v>0</v>
      </c>
      <c r="I16" s="19">
        <v>849242.9746999999</v>
      </c>
      <c r="J16" s="14"/>
      <c r="K16" s="19">
        <v>107</v>
      </c>
      <c r="L16" s="19">
        <v>0</v>
      </c>
      <c r="M16" s="19">
        <v>18894.89483</v>
      </c>
      <c r="N16" s="14"/>
      <c r="O16" s="19">
        <v>1087.42</v>
      </c>
      <c r="P16" s="19">
        <v>759.0199999999999</v>
      </c>
      <c r="Q16" s="19">
        <v>420346.31</v>
      </c>
      <c r="R16" s="14"/>
      <c r="S16" s="19">
        <v>12</v>
      </c>
      <c r="T16" s="19">
        <v>0</v>
      </c>
      <c r="U16" s="19">
        <v>1589</v>
      </c>
      <c r="V16" s="14"/>
      <c r="W16" s="19">
        <v>0</v>
      </c>
      <c r="X16" s="19">
        <v>0</v>
      </c>
      <c r="Y16" s="19">
        <v>0</v>
      </c>
      <c r="Z16" s="14"/>
      <c r="AA16" s="19">
        <v>13</v>
      </c>
      <c r="AB16" s="19">
        <v>0</v>
      </c>
      <c r="AC16" s="19">
        <v>9638.928</v>
      </c>
      <c r="AD16" s="14"/>
      <c r="AE16" s="19">
        <v>274</v>
      </c>
      <c r="AF16" s="19">
        <v>1521.3899999999999</v>
      </c>
      <c r="AG16" s="19">
        <v>16804.413</v>
      </c>
      <c r="AH16" s="14"/>
      <c r="AI16" s="19">
        <v>0</v>
      </c>
      <c r="AJ16" s="19">
        <v>0</v>
      </c>
      <c r="AK16" s="19">
        <v>0</v>
      </c>
      <c r="AL16" s="14"/>
      <c r="AM16" s="37">
        <f>+AI16+AE16+AA16+W16+S16+O16+K16+G16+C16</f>
        <v>29930.42</v>
      </c>
      <c r="AN16" s="37">
        <f t="shared" si="0"/>
        <v>2651.41</v>
      </c>
      <c r="AO16" s="37">
        <f t="shared" si="0"/>
        <v>1382506.0655299998</v>
      </c>
      <c r="AP16" s="38"/>
      <c r="AQ16" s="19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37"/>
      <c r="AN17" s="37"/>
      <c r="AO17" s="37"/>
      <c r="AP17" s="38"/>
      <c r="AQ17" s="19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37"/>
      <c r="AN18" s="37"/>
      <c r="AO18" s="37"/>
      <c r="AP18" s="38"/>
      <c r="AQ18" s="19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2.75" customHeight="1">
      <c r="A19" s="2"/>
      <c r="B19" s="10" t="s">
        <v>15</v>
      </c>
      <c r="C19" s="19">
        <v>0</v>
      </c>
      <c r="D19" s="19">
        <v>0</v>
      </c>
      <c r="E19" s="19">
        <v>0</v>
      </c>
      <c r="F19" s="14"/>
      <c r="G19" s="19">
        <v>0</v>
      </c>
      <c r="H19" s="19">
        <v>0</v>
      </c>
      <c r="I19" s="19">
        <v>0</v>
      </c>
      <c r="J19" s="14"/>
      <c r="K19" s="19">
        <v>113</v>
      </c>
      <c r="L19" s="19">
        <v>207.395</v>
      </c>
      <c r="M19" s="19">
        <v>0</v>
      </c>
      <c r="N19" s="14"/>
      <c r="O19" s="19">
        <v>0</v>
      </c>
      <c r="P19" s="19">
        <v>0</v>
      </c>
      <c r="Q19" s="19">
        <v>0</v>
      </c>
      <c r="R19" s="14"/>
      <c r="S19" s="19">
        <v>1</v>
      </c>
      <c r="T19" s="19">
        <v>0</v>
      </c>
      <c r="U19" s="19">
        <v>0</v>
      </c>
      <c r="V19" s="14"/>
      <c r="W19" s="19">
        <v>0</v>
      </c>
      <c r="X19" s="19">
        <v>0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0</v>
      </c>
      <c r="AF19" s="19">
        <v>0</v>
      </c>
      <c r="AG19" s="19">
        <v>0</v>
      </c>
      <c r="AH19" s="14"/>
      <c r="AI19" s="19">
        <v>0</v>
      </c>
      <c r="AJ19" s="19">
        <v>0</v>
      </c>
      <c r="AK19" s="19">
        <v>0</v>
      </c>
      <c r="AL19" s="14"/>
      <c r="AM19" s="37">
        <f>+AI19+AE19+AA19+W19+S19+O19+K19+G19+C19</f>
        <v>114</v>
      </c>
      <c r="AN19" s="37">
        <f t="shared" si="0"/>
        <v>207.395</v>
      </c>
      <c r="AO19" s="37">
        <f t="shared" si="0"/>
        <v>0</v>
      </c>
      <c r="AP19" s="38"/>
      <c r="AQ19" s="19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2.75" customHeight="1">
      <c r="A20" s="1"/>
      <c r="B20" s="10" t="s">
        <v>16</v>
      </c>
      <c r="C20" s="19">
        <v>0</v>
      </c>
      <c r="D20" s="19">
        <v>0</v>
      </c>
      <c r="E20" s="19">
        <v>0</v>
      </c>
      <c r="F20" s="14"/>
      <c r="G20" s="19">
        <v>0</v>
      </c>
      <c r="H20" s="19">
        <v>0</v>
      </c>
      <c r="I20" s="19">
        <v>0</v>
      </c>
      <c r="J20" s="14"/>
      <c r="K20" s="19">
        <v>62</v>
      </c>
      <c r="L20" s="19">
        <v>308.1383</v>
      </c>
      <c r="M20" s="19">
        <v>0</v>
      </c>
      <c r="N20" s="14"/>
      <c r="O20" s="19">
        <v>0</v>
      </c>
      <c r="P20" s="19">
        <v>0.06</v>
      </c>
      <c r="Q20" s="19">
        <v>0</v>
      </c>
      <c r="R20" s="14"/>
      <c r="S20" s="19">
        <v>0</v>
      </c>
      <c r="T20" s="19">
        <v>0</v>
      </c>
      <c r="U20" s="19">
        <v>0</v>
      </c>
      <c r="V20" s="14"/>
      <c r="W20" s="19">
        <v>0</v>
      </c>
      <c r="X20" s="19">
        <v>0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0</v>
      </c>
      <c r="AF20" s="19">
        <v>0</v>
      </c>
      <c r="AG20" s="19">
        <v>0</v>
      </c>
      <c r="AH20" s="14"/>
      <c r="AI20" s="19">
        <v>0</v>
      </c>
      <c r="AJ20" s="19">
        <v>0</v>
      </c>
      <c r="AK20" s="19">
        <v>0</v>
      </c>
      <c r="AL20" s="14"/>
      <c r="AM20" s="37">
        <f>+AI20+AE20+AA20+W20+S20+O20+K20+G20+C20</f>
        <v>62</v>
      </c>
      <c r="AN20" s="37">
        <f t="shared" si="0"/>
        <v>308.1983</v>
      </c>
      <c r="AO20" s="37">
        <f t="shared" si="0"/>
        <v>0</v>
      </c>
      <c r="AP20" s="38"/>
      <c r="AQ20" s="19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2.75" customHeight="1">
      <c r="A21" s="1"/>
      <c r="B21" s="8" t="s">
        <v>17</v>
      </c>
      <c r="C21" s="19">
        <v>96</v>
      </c>
      <c r="D21" s="19">
        <v>108.58800000000002</v>
      </c>
      <c r="E21" s="19">
        <v>0</v>
      </c>
      <c r="F21" s="14"/>
      <c r="G21" s="19">
        <v>0</v>
      </c>
      <c r="H21" s="19">
        <v>0</v>
      </c>
      <c r="I21" s="19">
        <v>0</v>
      </c>
      <c r="J21" s="14"/>
      <c r="K21" s="19">
        <v>59</v>
      </c>
      <c r="L21" s="19">
        <v>117.713</v>
      </c>
      <c r="M21" s="19">
        <v>0</v>
      </c>
      <c r="N21" s="14"/>
      <c r="O21" s="19">
        <v>0</v>
      </c>
      <c r="P21" s="19">
        <v>0</v>
      </c>
      <c r="Q21" s="19">
        <v>0</v>
      </c>
      <c r="R21" s="14"/>
      <c r="S21" s="19">
        <v>24</v>
      </c>
      <c r="T21" s="19">
        <v>12</v>
      </c>
      <c r="U21" s="19">
        <v>0</v>
      </c>
      <c r="V21" s="14"/>
      <c r="W21" s="19">
        <v>0</v>
      </c>
      <c r="X21" s="19">
        <v>0</v>
      </c>
      <c r="Y21" s="19">
        <v>0</v>
      </c>
      <c r="Z21" s="14"/>
      <c r="AA21" s="19">
        <v>0</v>
      </c>
      <c r="AB21" s="19">
        <v>0</v>
      </c>
      <c r="AC21" s="19">
        <v>0</v>
      </c>
      <c r="AD21" s="14"/>
      <c r="AE21" s="19">
        <v>2</v>
      </c>
      <c r="AF21" s="19">
        <v>3.6</v>
      </c>
      <c r="AG21" s="19">
        <v>7.04</v>
      </c>
      <c r="AH21" s="14"/>
      <c r="AI21" s="19">
        <v>0</v>
      </c>
      <c r="AJ21" s="19">
        <v>0</v>
      </c>
      <c r="AK21" s="19">
        <v>0</v>
      </c>
      <c r="AL21" s="14"/>
      <c r="AM21" s="37">
        <f>+AI21+AE21+AA21+W21+S21+O21+K21+G21+C21</f>
        <v>181</v>
      </c>
      <c r="AN21" s="37">
        <f t="shared" si="0"/>
        <v>241.901</v>
      </c>
      <c r="AO21" s="37">
        <f t="shared" si="0"/>
        <v>7.04</v>
      </c>
      <c r="AP21" s="38"/>
      <c r="AQ21" s="19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ht="12.75" customHeight="1">
      <c r="A22" s="1"/>
      <c r="B22" s="9" t="s">
        <v>18</v>
      </c>
      <c r="C22" s="15">
        <v>112</v>
      </c>
      <c r="D22" s="15">
        <v>579.6219999999998</v>
      </c>
      <c r="E22" s="15">
        <v>25.5</v>
      </c>
      <c r="F22" s="16"/>
      <c r="G22" s="15">
        <v>0</v>
      </c>
      <c r="H22" s="15">
        <v>0</v>
      </c>
      <c r="I22" s="15">
        <v>0</v>
      </c>
      <c r="J22" s="16"/>
      <c r="K22" s="15">
        <v>32</v>
      </c>
      <c r="L22" s="15">
        <v>141.79</v>
      </c>
      <c r="M22" s="15">
        <v>0</v>
      </c>
      <c r="N22" s="16"/>
      <c r="O22" s="15">
        <v>0</v>
      </c>
      <c r="P22" s="15">
        <v>0</v>
      </c>
      <c r="Q22" s="15">
        <v>0</v>
      </c>
      <c r="R22" s="16"/>
      <c r="S22" s="15">
        <v>14</v>
      </c>
      <c r="T22" s="15">
        <v>19</v>
      </c>
      <c r="U22" s="15">
        <v>0</v>
      </c>
      <c r="V22" s="16"/>
      <c r="W22" s="15">
        <v>0</v>
      </c>
      <c r="X22" s="15">
        <v>0</v>
      </c>
      <c r="Y22" s="15">
        <v>0</v>
      </c>
      <c r="Z22" s="16"/>
      <c r="AA22" s="15">
        <v>44</v>
      </c>
      <c r="AB22" s="15">
        <v>197.189</v>
      </c>
      <c r="AC22" s="15">
        <v>0</v>
      </c>
      <c r="AD22" s="16"/>
      <c r="AE22" s="15">
        <v>6</v>
      </c>
      <c r="AF22" s="15">
        <v>23.253999999999998</v>
      </c>
      <c r="AG22" s="15">
        <v>2.5229999999999997</v>
      </c>
      <c r="AH22" s="16"/>
      <c r="AI22" s="15">
        <v>0</v>
      </c>
      <c r="AJ22" s="15">
        <v>0</v>
      </c>
      <c r="AK22" s="15">
        <v>0</v>
      </c>
      <c r="AL22" s="16"/>
      <c r="AM22" s="43">
        <f>+AI22+AE22+AA22+W22+S22+O22+K22+G22+C22</f>
        <v>208</v>
      </c>
      <c r="AN22" s="39">
        <f t="shared" si="0"/>
        <v>960.8549999999998</v>
      </c>
      <c r="AO22" s="39">
        <f t="shared" si="0"/>
        <v>28.023</v>
      </c>
      <c r="AP22" s="40"/>
      <c r="AQ22" s="19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</row>
    <row r="23" spans="1:106" ht="12.75" customHeight="1">
      <c r="A23" s="1"/>
      <c r="B23" s="9" t="s">
        <v>1</v>
      </c>
      <c r="C23" s="19">
        <v>208</v>
      </c>
      <c r="D23" s="19">
        <v>688.2099999999998</v>
      </c>
      <c r="E23" s="19">
        <v>25.5</v>
      </c>
      <c r="F23" s="14"/>
      <c r="G23" s="19">
        <v>0</v>
      </c>
      <c r="H23" s="19">
        <v>0</v>
      </c>
      <c r="I23" s="19">
        <v>0</v>
      </c>
      <c r="J23" s="14"/>
      <c r="K23" s="19">
        <v>266</v>
      </c>
      <c r="L23" s="19">
        <v>775.0363</v>
      </c>
      <c r="M23" s="19">
        <v>0</v>
      </c>
      <c r="N23" s="14"/>
      <c r="O23" s="19">
        <v>0</v>
      </c>
      <c r="P23" s="19">
        <v>0.06</v>
      </c>
      <c r="Q23" s="19">
        <v>0</v>
      </c>
      <c r="R23" s="14"/>
      <c r="S23" s="19">
        <v>39</v>
      </c>
      <c r="T23" s="19">
        <v>31</v>
      </c>
      <c r="U23" s="19">
        <v>0</v>
      </c>
      <c r="V23" s="14"/>
      <c r="W23" s="19">
        <v>0</v>
      </c>
      <c r="X23" s="19">
        <v>0</v>
      </c>
      <c r="Y23" s="19">
        <v>0</v>
      </c>
      <c r="Z23" s="14"/>
      <c r="AA23" s="19">
        <v>44</v>
      </c>
      <c r="AB23" s="19">
        <v>197.189</v>
      </c>
      <c r="AC23" s="19">
        <v>0</v>
      </c>
      <c r="AD23" s="14"/>
      <c r="AE23" s="19">
        <v>8</v>
      </c>
      <c r="AF23" s="19">
        <v>26.854</v>
      </c>
      <c r="AG23" s="19">
        <v>9.562999999999999</v>
      </c>
      <c r="AH23" s="14"/>
      <c r="AI23" s="19">
        <v>0</v>
      </c>
      <c r="AJ23" s="19">
        <v>0</v>
      </c>
      <c r="AK23" s="19">
        <v>0</v>
      </c>
      <c r="AL23" s="14"/>
      <c r="AM23" s="37">
        <f>+AI23+AE23+AA23+W23+S23+O23+K23+G23+C23</f>
        <v>565</v>
      </c>
      <c r="AN23" s="37">
        <f t="shared" si="0"/>
        <v>1718.3492999999999</v>
      </c>
      <c r="AO23" s="37">
        <f t="shared" si="0"/>
        <v>35.063</v>
      </c>
      <c r="AP23" s="38"/>
      <c r="AQ23" s="19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</row>
    <row r="24" spans="1:106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19"/>
      <c r="N24" s="26"/>
      <c r="O24" s="25"/>
      <c r="P24" s="25"/>
      <c r="Q24" s="25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37"/>
      <c r="AN24" s="37"/>
      <c r="AO24" s="37"/>
      <c r="AP24" s="38"/>
      <c r="AQ24" s="19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pans="1:106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19"/>
      <c r="N25" s="23"/>
      <c r="O25" s="21"/>
      <c r="P25" s="21"/>
      <c r="Q25" s="21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21"/>
      <c r="AF25" s="21"/>
      <c r="AG25" s="21"/>
      <c r="AH25" s="23"/>
      <c r="AI25" s="21"/>
      <c r="AJ25" s="21"/>
      <c r="AK25" s="21"/>
      <c r="AL25" s="23"/>
      <c r="AM25" s="37"/>
      <c r="AN25" s="37"/>
      <c r="AO25" s="37"/>
      <c r="AP25" s="38"/>
      <c r="AQ25" s="19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pans="1:106" ht="12.75" customHeight="1">
      <c r="A26" s="10"/>
      <c r="B26" s="10" t="s">
        <v>78</v>
      </c>
      <c r="C26" s="19">
        <v>2</v>
      </c>
      <c r="D26" s="19">
        <v>0.001</v>
      </c>
      <c r="E26" s="21">
        <v>2450.396</v>
      </c>
      <c r="F26" s="23">
        <v>0</v>
      </c>
      <c r="G26" s="21">
        <v>0</v>
      </c>
      <c r="H26" s="21">
        <v>0</v>
      </c>
      <c r="I26" s="21">
        <v>0</v>
      </c>
      <c r="J26" s="23">
        <v>0</v>
      </c>
      <c r="K26" s="21">
        <v>0</v>
      </c>
      <c r="L26" s="21">
        <v>0</v>
      </c>
      <c r="M26" s="19">
        <v>0</v>
      </c>
      <c r="N26" s="23">
        <v>0</v>
      </c>
      <c r="O26" s="21">
        <v>12</v>
      </c>
      <c r="P26" s="21">
        <v>2139.4</v>
      </c>
      <c r="Q26" s="21">
        <v>9407</v>
      </c>
      <c r="R26" s="23">
        <v>9406.9</v>
      </c>
      <c r="S26" s="19">
        <v>0</v>
      </c>
      <c r="T26" s="19">
        <v>0</v>
      </c>
      <c r="U26" s="19">
        <v>0</v>
      </c>
      <c r="V26" s="23">
        <v>0</v>
      </c>
      <c r="W26" s="19">
        <v>0</v>
      </c>
      <c r="X26" s="19">
        <v>0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21">
        <v>0</v>
      </c>
      <c r="AF26" s="21">
        <v>0</v>
      </c>
      <c r="AG26" s="21">
        <v>0</v>
      </c>
      <c r="AH26" s="23">
        <v>0</v>
      </c>
      <c r="AI26" s="21">
        <v>5</v>
      </c>
      <c r="AJ26" s="21">
        <v>36.78</v>
      </c>
      <c r="AK26" s="21">
        <v>0</v>
      </c>
      <c r="AL26" s="23">
        <v>0</v>
      </c>
      <c r="AM26" s="37">
        <f>+AI26+AE26+AA26+W26+S26+O26+K26+G26+C26</f>
        <v>19</v>
      </c>
      <c r="AN26" s="37">
        <f t="shared" si="0"/>
        <v>2176.1810000000005</v>
      </c>
      <c r="AO26" s="37">
        <f t="shared" si="0"/>
        <v>11857.396</v>
      </c>
      <c r="AP26" s="38">
        <f t="shared" si="0"/>
        <v>9406.9</v>
      </c>
      <c r="AQ26" s="19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pans="1:106" ht="12.75" customHeight="1">
      <c r="A27" s="10"/>
      <c r="B27" s="10" t="s">
        <v>79</v>
      </c>
      <c r="C27" s="19">
        <v>1</v>
      </c>
      <c r="D27" s="19">
        <v>385.43399999999997</v>
      </c>
      <c r="E27" s="21">
        <v>299.397</v>
      </c>
      <c r="F27" s="23">
        <v>0</v>
      </c>
      <c r="G27" s="21">
        <v>8</v>
      </c>
      <c r="H27" s="21">
        <v>36</v>
      </c>
      <c r="I27" s="21">
        <v>1</v>
      </c>
      <c r="J27" s="23">
        <v>0</v>
      </c>
      <c r="K27" s="21">
        <v>141</v>
      </c>
      <c r="L27" s="21">
        <v>4660.866306349206</v>
      </c>
      <c r="M27" s="19">
        <v>0</v>
      </c>
      <c r="N27" s="23">
        <v>0</v>
      </c>
      <c r="O27" s="21">
        <v>4</v>
      </c>
      <c r="P27" s="21">
        <v>75.06</v>
      </c>
      <c r="Q27" s="21">
        <v>519</v>
      </c>
      <c r="R27" s="23">
        <v>0</v>
      </c>
      <c r="S27" s="19">
        <v>1</v>
      </c>
      <c r="T27" s="19">
        <v>1</v>
      </c>
      <c r="U27" s="19">
        <v>0</v>
      </c>
      <c r="V27" s="23">
        <v>0</v>
      </c>
      <c r="W27" s="19">
        <v>0</v>
      </c>
      <c r="X27" s="19">
        <v>0</v>
      </c>
      <c r="Y27" s="19">
        <v>0</v>
      </c>
      <c r="Z27" s="23">
        <v>0</v>
      </c>
      <c r="AA27" s="19">
        <v>0</v>
      </c>
      <c r="AB27" s="19">
        <v>0</v>
      </c>
      <c r="AC27" s="19">
        <v>0</v>
      </c>
      <c r="AD27" s="23">
        <v>0</v>
      </c>
      <c r="AE27" s="21">
        <v>0</v>
      </c>
      <c r="AF27" s="21">
        <v>0</v>
      </c>
      <c r="AG27" s="21">
        <v>0</v>
      </c>
      <c r="AH27" s="23">
        <v>0</v>
      </c>
      <c r="AI27" s="21">
        <v>0</v>
      </c>
      <c r="AJ27" s="21">
        <v>0</v>
      </c>
      <c r="AK27" s="21">
        <v>0</v>
      </c>
      <c r="AL27" s="23">
        <v>0</v>
      </c>
      <c r="AM27" s="37">
        <f>+AI27+AE27+AA27+W27+S27+O27+K27+G27+C27</f>
        <v>155</v>
      </c>
      <c r="AN27" s="37">
        <f>+AJ27+AF27+AB27+X27+T27+P27+L27+H27+D27</f>
        <v>5158.360306349206</v>
      </c>
      <c r="AO27" s="37">
        <f>+AK27+AG27+AC27+Y27+U27+Q27+M27+I27+E27</f>
        <v>819.3969999999999</v>
      </c>
      <c r="AP27" s="38"/>
      <c r="AQ27" s="19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pans="1:106" ht="12.75" customHeight="1">
      <c r="A28" s="10"/>
      <c r="B28" s="10" t="s">
        <v>80</v>
      </c>
      <c r="C28" s="19">
        <v>0</v>
      </c>
      <c r="D28" s="19">
        <v>0</v>
      </c>
      <c r="E28" s="21">
        <v>0</v>
      </c>
      <c r="F28" s="23">
        <v>0</v>
      </c>
      <c r="G28" s="21">
        <v>0</v>
      </c>
      <c r="H28" s="21">
        <v>0</v>
      </c>
      <c r="I28" s="21">
        <v>0</v>
      </c>
      <c r="J28" s="23">
        <v>0</v>
      </c>
      <c r="K28" s="21">
        <v>0</v>
      </c>
      <c r="L28" s="21">
        <v>0</v>
      </c>
      <c r="M28" s="19">
        <v>0</v>
      </c>
      <c r="N28" s="23">
        <v>0</v>
      </c>
      <c r="O28" s="21">
        <v>1</v>
      </c>
      <c r="P28" s="21">
        <v>152</v>
      </c>
      <c r="Q28" s="21">
        <v>0</v>
      </c>
      <c r="R28" s="23">
        <v>0</v>
      </c>
      <c r="S28" s="19">
        <v>0</v>
      </c>
      <c r="T28" s="19">
        <v>0</v>
      </c>
      <c r="U28" s="19">
        <v>0</v>
      </c>
      <c r="V28" s="23">
        <v>0</v>
      </c>
      <c r="W28" s="19">
        <v>0</v>
      </c>
      <c r="X28" s="19"/>
      <c r="Y28" s="19">
        <v>0</v>
      </c>
      <c r="Z28" s="23">
        <v>0</v>
      </c>
      <c r="AA28" s="19">
        <v>0</v>
      </c>
      <c r="AB28" s="19">
        <v>0</v>
      </c>
      <c r="AC28" s="19">
        <v>0</v>
      </c>
      <c r="AD28" s="23">
        <v>0</v>
      </c>
      <c r="AE28" s="21">
        <v>0</v>
      </c>
      <c r="AF28" s="21">
        <v>0</v>
      </c>
      <c r="AG28" s="21">
        <v>0</v>
      </c>
      <c r="AH28" s="23">
        <v>0</v>
      </c>
      <c r="AI28" s="21">
        <v>0</v>
      </c>
      <c r="AJ28" s="21">
        <v>0</v>
      </c>
      <c r="AK28" s="21">
        <v>0</v>
      </c>
      <c r="AL28" s="23">
        <v>0</v>
      </c>
      <c r="AM28" s="37">
        <f>+AI28+AE28+AA28+W28+S28+O28+K28+G28+C28</f>
        <v>1</v>
      </c>
      <c r="AN28" s="37">
        <f>+AJ28+AF28+AB28+X28+T28+P28+L28+H28+D28</f>
        <v>152</v>
      </c>
      <c r="AO28" s="37">
        <f>+AK28+AG28+AC28+Y28+U28+Q28+M28+I28+E28</f>
        <v>0</v>
      </c>
      <c r="AP28" s="38"/>
      <c r="AQ28" s="19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pans="1:106" ht="12.75" customHeight="1">
      <c r="A29" s="10"/>
      <c r="B29" s="10" t="s">
        <v>81</v>
      </c>
      <c r="C29" s="15">
        <v>175</v>
      </c>
      <c r="D29" s="15">
        <v>4638.6810000000005</v>
      </c>
      <c r="E29" s="15">
        <v>1.52</v>
      </c>
      <c r="F29" s="16">
        <v>0</v>
      </c>
      <c r="G29" s="15">
        <v>50</v>
      </c>
      <c r="H29" s="15">
        <v>284</v>
      </c>
      <c r="I29" s="15">
        <v>22</v>
      </c>
      <c r="J29" s="16">
        <v>0</v>
      </c>
      <c r="K29" s="15">
        <v>72</v>
      </c>
      <c r="L29" s="15">
        <v>1827.9217999999998</v>
      </c>
      <c r="M29" s="15">
        <v>0</v>
      </c>
      <c r="N29" s="16">
        <v>0</v>
      </c>
      <c r="O29" s="15">
        <v>267</v>
      </c>
      <c r="P29" s="15">
        <v>12076</v>
      </c>
      <c r="Q29" s="15">
        <v>1496</v>
      </c>
      <c r="R29" s="16">
        <v>0</v>
      </c>
      <c r="S29" s="15">
        <v>3</v>
      </c>
      <c r="T29" s="15">
        <v>58</v>
      </c>
      <c r="U29" s="15">
        <v>0</v>
      </c>
      <c r="V29" s="16">
        <v>0</v>
      </c>
      <c r="W29" s="15">
        <v>0</v>
      </c>
      <c r="X29" s="15">
        <v>0</v>
      </c>
      <c r="Y29" s="15">
        <v>0</v>
      </c>
      <c r="Z29" s="16">
        <v>0</v>
      </c>
      <c r="AA29" s="15">
        <v>113</v>
      </c>
      <c r="AB29" s="15">
        <v>3468.5739999999996</v>
      </c>
      <c r="AC29" s="15">
        <v>0</v>
      </c>
      <c r="AD29" s="16">
        <v>0</v>
      </c>
      <c r="AE29" s="15">
        <v>18</v>
      </c>
      <c r="AF29" s="15">
        <v>0</v>
      </c>
      <c r="AG29" s="15">
        <v>405.31100000000004</v>
      </c>
      <c r="AH29" s="16">
        <v>0</v>
      </c>
      <c r="AI29" s="15">
        <v>0</v>
      </c>
      <c r="AJ29" s="15">
        <v>0</v>
      </c>
      <c r="AK29" s="15">
        <v>0</v>
      </c>
      <c r="AL29" s="16">
        <v>0</v>
      </c>
      <c r="AM29" s="43">
        <f>+AI29+AE29+AA29+W29+S29+O29+K29+G29+C29</f>
        <v>698</v>
      </c>
      <c r="AN29" s="39">
        <f t="shared" si="0"/>
        <v>22353.1768</v>
      </c>
      <c r="AO29" s="39">
        <f t="shared" si="0"/>
        <v>1924.8310000000001</v>
      </c>
      <c r="AP29" s="40">
        <f t="shared" si="0"/>
        <v>0</v>
      </c>
      <c r="AQ29" s="19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</row>
    <row r="30" spans="1:106" ht="12.75" customHeight="1">
      <c r="A30" s="10"/>
      <c r="B30" s="10" t="s">
        <v>1</v>
      </c>
      <c r="C30" s="19">
        <v>178</v>
      </c>
      <c r="D30" s="19">
        <v>5024.116</v>
      </c>
      <c r="E30" s="19">
        <v>2751.313</v>
      </c>
      <c r="F30" s="14">
        <v>0</v>
      </c>
      <c r="G30" s="19">
        <v>58</v>
      </c>
      <c r="H30" s="19">
        <v>320</v>
      </c>
      <c r="I30" s="19">
        <v>23</v>
      </c>
      <c r="J30" s="14">
        <v>0</v>
      </c>
      <c r="K30" s="19">
        <v>213</v>
      </c>
      <c r="L30" s="19">
        <v>6488.788106349206</v>
      </c>
      <c r="M30" s="19">
        <v>0</v>
      </c>
      <c r="N30" s="14">
        <v>0</v>
      </c>
      <c r="O30" s="19">
        <v>284</v>
      </c>
      <c r="P30" s="19">
        <v>14442.46</v>
      </c>
      <c r="Q30" s="19">
        <v>11422</v>
      </c>
      <c r="R30" s="14">
        <v>9406.9</v>
      </c>
      <c r="S30" s="19">
        <v>4</v>
      </c>
      <c r="T30" s="19">
        <v>59</v>
      </c>
      <c r="U30" s="19">
        <v>0</v>
      </c>
      <c r="V30" s="14">
        <v>0</v>
      </c>
      <c r="W30" s="19">
        <v>0</v>
      </c>
      <c r="X30" s="19">
        <v>0</v>
      </c>
      <c r="Y30" s="19">
        <v>0</v>
      </c>
      <c r="Z30" s="14">
        <v>0</v>
      </c>
      <c r="AA30" s="19">
        <v>113</v>
      </c>
      <c r="AB30" s="19">
        <v>3468.5739999999996</v>
      </c>
      <c r="AC30" s="19">
        <v>0</v>
      </c>
      <c r="AD30" s="14">
        <v>0</v>
      </c>
      <c r="AE30" s="19">
        <v>18</v>
      </c>
      <c r="AF30" s="19">
        <v>0</v>
      </c>
      <c r="AG30" s="19">
        <v>405.31100000000004</v>
      </c>
      <c r="AH30" s="14">
        <v>0</v>
      </c>
      <c r="AI30" s="19">
        <v>5</v>
      </c>
      <c r="AJ30" s="19">
        <v>36.78</v>
      </c>
      <c r="AK30" s="19">
        <v>0</v>
      </c>
      <c r="AL30" s="14">
        <v>0</v>
      </c>
      <c r="AM30" s="37">
        <f>+AI30+AE30+AA30+W30+S30+O30+K30+G30+C30</f>
        <v>873</v>
      </c>
      <c r="AN30" s="37">
        <f t="shared" si="0"/>
        <v>29839.718106349203</v>
      </c>
      <c r="AO30" s="37">
        <f t="shared" si="0"/>
        <v>14601.624</v>
      </c>
      <c r="AP30" s="38">
        <f t="shared" si="0"/>
        <v>9406.9</v>
      </c>
      <c r="AQ30" s="19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</row>
    <row r="31" spans="1:106" ht="12.75" customHeight="1">
      <c r="A31" s="10"/>
      <c r="B31" s="10"/>
      <c r="C31" s="25"/>
      <c r="D31" s="25"/>
      <c r="E31" s="21"/>
      <c r="F31" s="23"/>
      <c r="G31" s="21"/>
      <c r="H31" s="21"/>
      <c r="I31" s="21"/>
      <c r="J31" s="23"/>
      <c r="K31" s="21"/>
      <c r="L31" s="21"/>
      <c r="M31" s="25"/>
      <c r="N31" s="23"/>
      <c r="O31" s="21"/>
      <c r="P31" s="21"/>
      <c r="Q31" s="21"/>
      <c r="R31" s="23"/>
      <c r="S31" s="25"/>
      <c r="T31" s="25"/>
      <c r="U31" s="25"/>
      <c r="V31" s="23"/>
      <c r="W31" s="25"/>
      <c r="X31" s="25"/>
      <c r="Y31" s="25"/>
      <c r="Z31" s="23"/>
      <c r="AA31" s="25"/>
      <c r="AB31" s="25"/>
      <c r="AC31" s="25"/>
      <c r="AD31" s="23"/>
      <c r="AE31" s="21"/>
      <c r="AF31" s="21"/>
      <c r="AG31" s="21"/>
      <c r="AH31" s="23"/>
      <c r="AI31" s="21"/>
      <c r="AJ31" s="21"/>
      <c r="AK31" s="21"/>
      <c r="AL31" s="23"/>
      <c r="AM31" s="37"/>
      <c r="AN31" s="37"/>
      <c r="AO31" s="37"/>
      <c r="AP31" s="38"/>
      <c r="AQ31" s="19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</row>
    <row r="32" spans="1:106" ht="12.75" customHeight="1">
      <c r="A32" s="2" t="s">
        <v>0</v>
      </c>
      <c r="B32" s="10"/>
      <c r="C32" s="25"/>
      <c r="D32" s="25"/>
      <c r="E32" s="21"/>
      <c r="F32" s="23"/>
      <c r="G32" s="21"/>
      <c r="H32" s="21"/>
      <c r="I32" s="21"/>
      <c r="J32" s="23"/>
      <c r="K32" s="21"/>
      <c r="L32" s="21"/>
      <c r="M32" s="25"/>
      <c r="N32" s="23"/>
      <c r="O32" s="21"/>
      <c r="P32" s="21"/>
      <c r="Q32" s="21"/>
      <c r="R32" s="23"/>
      <c r="S32" s="25"/>
      <c r="T32" s="25"/>
      <c r="U32" s="25"/>
      <c r="V32" s="23"/>
      <c r="W32" s="25"/>
      <c r="X32" s="25"/>
      <c r="Y32" s="25"/>
      <c r="Z32" s="23"/>
      <c r="AA32" s="25"/>
      <c r="AB32" s="25"/>
      <c r="AC32" s="25"/>
      <c r="AD32" s="23"/>
      <c r="AE32" s="21"/>
      <c r="AF32" s="21"/>
      <c r="AG32" s="21"/>
      <c r="AH32" s="23"/>
      <c r="AI32" s="21"/>
      <c r="AJ32" s="21"/>
      <c r="AK32" s="21"/>
      <c r="AL32" s="23"/>
      <c r="AM32" s="37"/>
      <c r="AN32" s="37"/>
      <c r="AO32" s="37"/>
      <c r="AP32" s="38"/>
      <c r="AQ32" s="19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</row>
    <row r="33" spans="1:106" ht="12.75" customHeight="1">
      <c r="A33" s="10"/>
      <c r="B33" s="10" t="s">
        <v>15</v>
      </c>
      <c r="C33" s="19">
        <v>0</v>
      </c>
      <c r="D33" s="19">
        <v>0</v>
      </c>
      <c r="E33" s="19">
        <v>0</v>
      </c>
      <c r="F33" s="14"/>
      <c r="G33" s="19">
        <v>34</v>
      </c>
      <c r="H33" s="19">
        <v>13</v>
      </c>
      <c r="I33" s="19">
        <v>903</v>
      </c>
      <c r="J33" s="14"/>
      <c r="K33" s="19">
        <v>1080</v>
      </c>
      <c r="L33" s="19">
        <v>207.395</v>
      </c>
      <c r="M33" s="19">
        <v>16155.8605166</v>
      </c>
      <c r="N33" s="14"/>
      <c r="O33" s="19">
        <v>6.42</v>
      </c>
      <c r="P33" s="19">
        <v>4.42</v>
      </c>
      <c r="Q33" s="19">
        <v>265.25</v>
      </c>
      <c r="R33" s="14"/>
      <c r="S33" s="19">
        <v>299</v>
      </c>
      <c r="T33" s="19">
        <v>0</v>
      </c>
      <c r="U33" s="19">
        <v>5297</v>
      </c>
      <c r="V33" s="14"/>
      <c r="W33" s="19">
        <v>0</v>
      </c>
      <c r="X33" s="19">
        <v>0</v>
      </c>
      <c r="Y33" s="19">
        <v>0</v>
      </c>
      <c r="Z33" s="14"/>
      <c r="AA33" s="19">
        <v>0</v>
      </c>
      <c r="AB33" s="19">
        <v>8.663</v>
      </c>
      <c r="AC33" s="19">
        <v>0</v>
      </c>
      <c r="AD33" s="14"/>
      <c r="AE33" s="19">
        <v>0</v>
      </c>
      <c r="AF33" s="19">
        <v>0</v>
      </c>
      <c r="AG33" s="19">
        <v>0</v>
      </c>
      <c r="AH33" s="14"/>
      <c r="AI33" s="19">
        <v>136</v>
      </c>
      <c r="AJ33" s="19">
        <v>7.4399999999999995</v>
      </c>
      <c r="AK33" s="19">
        <v>1475.847</v>
      </c>
      <c r="AL33" s="14"/>
      <c r="AM33" s="37">
        <f>+AI33+AE33+AA33+W33+S33+O33+K33+G33+C33</f>
        <v>1555.42</v>
      </c>
      <c r="AN33" s="37">
        <f t="shared" si="0"/>
        <v>240.918</v>
      </c>
      <c r="AO33" s="37">
        <f t="shared" si="0"/>
        <v>24096.9575166</v>
      </c>
      <c r="AP33" s="38"/>
      <c r="AQ33" s="19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</row>
    <row r="34" spans="1:106" ht="12.75" customHeight="1">
      <c r="A34" s="10"/>
      <c r="B34" s="10" t="s">
        <v>16</v>
      </c>
      <c r="C34" s="19">
        <v>3</v>
      </c>
      <c r="D34" s="19">
        <v>385.43499999999995</v>
      </c>
      <c r="E34" s="19">
        <v>2749.793</v>
      </c>
      <c r="F34" s="14"/>
      <c r="G34" s="19">
        <v>8</v>
      </c>
      <c r="H34" s="19">
        <v>36</v>
      </c>
      <c r="I34" s="19">
        <v>1</v>
      </c>
      <c r="J34" s="14"/>
      <c r="K34" s="19">
        <v>203</v>
      </c>
      <c r="L34" s="19">
        <v>4969.0046063492055</v>
      </c>
      <c r="M34" s="19">
        <v>0</v>
      </c>
      <c r="N34" s="14"/>
      <c r="O34" s="19">
        <v>16</v>
      </c>
      <c r="P34" s="19">
        <v>2214.52</v>
      </c>
      <c r="Q34" s="19">
        <v>9926</v>
      </c>
      <c r="R34" s="14"/>
      <c r="S34" s="19">
        <v>1</v>
      </c>
      <c r="T34" s="19">
        <v>1</v>
      </c>
      <c r="U34" s="19">
        <v>0</v>
      </c>
      <c r="V34" s="14"/>
      <c r="W34" s="19">
        <v>0</v>
      </c>
      <c r="X34" s="19">
        <v>0</v>
      </c>
      <c r="Y34" s="19">
        <v>0</v>
      </c>
      <c r="Z34" s="14"/>
      <c r="AA34" s="19">
        <v>3</v>
      </c>
      <c r="AB34" s="19">
        <v>2.2</v>
      </c>
      <c r="AC34" s="19">
        <v>3136.68</v>
      </c>
      <c r="AD34" s="14"/>
      <c r="AE34" s="19">
        <v>0</v>
      </c>
      <c r="AF34" s="19">
        <v>0</v>
      </c>
      <c r="AG34" s="19">
        <v>0</v>
      </c>
      <c r="AH34" s="14"/>
      <c r="AI34" s="19">
        <v>5</v>
      </c>
      <c r="AJ34" s="19">
        <v>36.78</v>
      </c>
      <c r="AK34" s="19">
        <v>0</v>
      </c>
      <c r="AL34" s="14"/>
      <c r="AM34" s="37">
        <f>+AI34+AE34+AA34+W34+S34+O34+K34+G34+C34</f>
        <v>239</v>
      </c>
      <c r="AN34" s="37">
        <f t="shared" si="0"/>
        <v>7644.939606349206</v>
      </c>
      <c r="AO34" s="37">
        <f t="shared" si="0"/>
        <v>15813.473</v>
      </c>
      <c r="AP34" s="38"/>
      <c r="AQ34" s="19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</row>
    <row r="35" spans="1:106" ht="12.75" customHeight="1">
      <c r="A35" s="10"/>
      <c r="B35" s="10" t="s">
        <v>17</v>
      </c>
      <c r="C35" s="19">
        <v>13484</v>
      </c>
      <c r="D35" s="19">
        <v>69512.74200000001</v>
      </c>
      <c r="E35" s="19">
        <v>506114.221</v>
      </c>
      <c r="F35" s="14"/>
      <c r="G35" s="19">
        <v>36591</v>
      </c>
      <c r="H35" s="19">
        <v>1128</v>
      </c>
      <c r="I35" s="19">
        <v>1102617.6475099998</v>
      </c>
      <c r="J35" s="14"/>
      <c r="K35" s="19">
        <v>2889</v>
      </c>
      <c r="L35" s="19">
        <v>117.713</v>
      </c>
      <c r="M35" s="19">
        <v>125610.89116339998</v>
      </c>
      <c r="N35" s="14"/>
      <c r="O35" s="19">
        <v>3495</v>
      </c>
      <c r="P35" s="19">
        <v>4319.63</v>
      </c>
      <c r="Q35" s="19">
        <v>378040.64</v>
      </c>
      <c r="R35" s="14"/>
      <c r="S35" s="19">
        <v>2583</v>
      </c>
      <c r="T35" s="19">
        <v>12</v>
      </c>
      <c r="U35" s="19">
        <v>57558</v>
      </c>
      <c r="V35" s="14"/>
      <c r="W35" s="19">
        <v>2144</v>
      </c>
      <c r="X35" s="19">
        <v>16637.530000000002</v>
      </c>
      <c r="Y35" s="19">
        <v>43309.26</v>
      </c>
      <c r="Z35" s="14"/>
      <c r="AA35" s="19">
        <v>496</v>
      </c>
      <c r="AB35" s="19">
        <v>131.1930000000022</v>
      </c>
      <c r="AC35" s="19">
        <v>80339.782</v>
      </c>
      <c r="AD35" s="14"/>
      <c r="AE35" s="19">
        <v>1190</v>
      </c>
      <c r="AF35" s="19">
        <v>7494.510000000001</v>
      </c>
      <c r="AG35" s="19">
        <v>65768.54400000001</v>
      </c>
      <c r="AH35" s="14"/>
      <c r="AI35" s="19">
        <v>6</v>
      </c>
      <c r="AJ35" s="19">
        <v>4.02</v>
      </c>
      <c r="AK35" s="19">
        <v>0</v>
      </c>
      <c r="AL35" s="14"/>
      <c r="AM35" s="37">
        <f>+AI35+AE35+AA35+W35+S35+O35+K35+G35+C35</f>
        <v>62878</v>
      </c>
      <c r="AN35" s="37">
        <f t="shared" si="0"/>
        <v>99357.33800000002</v>
      </c>
      <c r="AO35" s="37">
        <f t="shared" si="0"/>
        <v>2359358.9856733996</v>
      </c>
      <c r="AP35" s="38"/>
      <c r="AQ35" s="19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</row>
    <row r="36" spans="1:106" ht="12.75" customHeight="1">
      <c r="A36" s="10"/>
      <c r="B36" s="10" t="s">
        <v>18</v>
      </c>
      <c r="C36" s="15">
        <v>724</v>
      </c>
      <c r="D36" s="15">
        <v>5589.303</v>
      </c>
      <c r="E36" s="15">
        <v>66016.56500000002</v>
      </c>
      <c r="F36" s="16"/>
      <c r="G36" s="15">
        <v>599</v>
      </c>
      <c r="H36" s="15">
        <v>284</v>
      </c>
      <c r="I36" s="15">
        <v>94694.79619000001</v>
      </c>
      <c r="J36" s="16"/>
      <c r="K36" s="15">
        <v>178</v>
      </c>
      <c r="L36" s="15">
        <v>1969.7117999999998</v>
      </c>
      <c r="M36" s="15">
        <v>16627.39483</v>
      </c>
      <c r="N36" s="16"/>
      <c r="O36" s="15">
        <v>531</v>
      </c>
      <c r="P36" s="15">
        <v>12227.8</v>
      </c>
      <c r="Q36" s="15">
        <v>273324.47</v>
      </c>
      <c r="R36" s="16"/>
      <c r="S36" s="15">
        <v>29</v>
      </c>
      <c r="T36" s="15">
        <v>77</v>
      </c>
      <c r="U36" s="15">
        <v>1589</v>
      </c>
      <c r="V36" s="16"/>
      <c r="W36" s="15">
        <v>8</v>
      </c>
      <c r="X36" s="15">
        <v>280</v>
      </c>
      <c r="Y36" s="15">
        <v>1455</v>
      </c>
      <c r="Z36" s="16"/>
      <c r="AA36" s="15">
        <v>198</v>
      </c>
      <c r="AB36" s="15">
        <v>3666.5629999999996</v>
      </c>
      <c r="AC36" s="15">
        <v>10295.99</v>
      </c>
      <c r="AD36" s="16"/>
      <c r="AE36" s="15">
        <v>112</v>
      </c>
      <c r="AF36" s="15">
        <v>1144.8539999999998</v>
      </c>
      <c r="AG36" s="15">
        <v>15020.256999999998</v>
      </c>
      <c r="AH36" s="16"/>
      <c r="AI36" s="15">
        <v>0</v>
      </c>
      <c r="AJ36" s="15">
        <v>0</v>
      </c>
      <c r="AK36" s="15">
        <v>0</v>
      </c>
      <c r="AL36" s="16"/>
      <c r="AM36" s="43">
        <f>+AI36+AE36+AA36+W36+S36+O36+K36+G36+C36</f>
        <v>2379</v>
      </c>
      <c r="AN36" s="39">
        <f t="shared" si="0"/>
        <v>25239.231799999998</v>
      </c>
      <c r="AO36" s="39">
        <f t="shared" si="0"/>
        <v>479023.47302</v>
      </c>
      <c r="AP36" s="40"/>
      <c r="AQ36" s="19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</row>
    <row r="37" spans="1:106" ht="12.75" customHeight="1">
      <c r="A37" s="10"/>
      <c r="B37" s="10" t="s">
        <v>1</v>
      </c>
      <c r="C37" s="19">
        <v>14211</v>
      </c>
      <c r="D37" s="19">
        <v>75487.48000000001</v>
      </c>
      <c r="E37" s="19">
        <v>574880.579</v>
      </c>
      <c r="F37" s="14"/>
      <c r="G37" s="19">
        <v>37232</v>
      </c>
      <c r="H37" s="19">
        <v>1461</v>
      </c>
      <c r="I37" s="19">
        <v>1198216.4436999997</v>
      </c>
      <c r="J37" s="14"/>
      <c r="K37" s="19">
        <v>4350</v>
      </c>
      <c r="L37" s="19">
        <v>7263.824406349206</v>
      </c>
      <c r="M37" s="19">
        <v>158394.14651</v>
      </c>
      <c r="N37" s="14"/>
      <c r="O37" s="19">
        <v>4048.42</v>
      </c>
      <c r="P37" s="19">
        <v>18766.37</v>
      </c>
      <c r="Q37" s="19">
        <v>661556.36</v>
      </c>
      <c r="R37" s="14"/>
      <c r="S37" s="19">
        <v>2912</v>
      </c>
      <c r="T37" s="19">
        <v>90</v>
      </c>
      <c r="U37" s="19">
        <v>64444</v>
      </c>
      <c r="V37" s="14"/>
      <c r="W37" s="19">
        <v>2152</v>
      </c>
      <c r="X37" s="19">
        <v>16917.530000000002</v>
      </c>
      <c r="Y37" s="19">
        <v>44764.26</v>
      </c>
      <c r="Z37" s="14"/>
      <c r="AA37" s="19">
        <v>697</v>
      </c>
      <c r="AB37" s="19">
        <v>3808.619000000002</v>
      </c>
      <c r="AC37" s="19">
        <v>93772.452</v>
      </c>
      <c r="AD37" s="14"/>
      <c r="AE37" s="19">
        <v>1302</v>
      </c>
      <c r="AF37" s="19">
        <v>8639.364000000001</v>
      </c>
      <c r="AG37" s="19">
        <v>80788.801</v>
      </c>
      <c r="AH37" s="14"/>
      <c r="AI37" s="19">
        <v>147</v>
      </c>
      <c r="AJ37" s="19">
        <v>48.239999999999995</v>
      </c>
      <c r="AK37" s="19">
        <v>1475.847</v>
      </c>
      <c r="AL37" s="14"/>
      <c r="AM37" s="37">
        <f>+AI37+AE37+AA37+W37+S37+O37+K37+G37+C37</f>
        <v>67051.42</v>
      </c>
      <c r="AN37" s="37">
        <f t="shared" si="0"/>
        <v>132482.42740634922</v>
      </c>
      <c r="AO37" s="37">
        <f t="shared" si="0"/>
        <v>2878292.8892099997</v>
      </c>
      <c r="AP37" s="38"/>
      <c r="AQ37" s="19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</row>
    <row r="38" spans="1:106" ht="12.75" customHeight="1">
      <c r="A38" s="10"/>
      <c r="B38" s="10"/>
      <c r="C38" s="25"/>
      <c r="D38" s="25"/>
      <c r="E38" s="21"/>
      <c r="F38" s="21"/>
      <c r="G38" s="25"/>
      <c r="H38" s="25"/>
      <c r="I38" s="21"/>
      <c r="J38" s="21"/>
      <c r="K38" s="25"/>
      <c r="L38" s="25"/>
      <c r="M38" s="21"/>
      <c r="N38" s="21"/>
      <c r="O38" s="25"/>
      <c r="P38" s="25"/>
      <c r="Q38" s="21"/>
      <c r="R38" s="21"/>
      <c r="S38" s="25"/>
      <c r="T38" s="25"/>
      <c r="U38" s="21"/>
      <c r="V38" s="21"/>
      <c r="W38" s="25"/>
      <c r="X38" s="25"/>
      <c r="Y38" s="21"/>
      <c r="Z38" s="21"/>
      <c r="AA38" s="25"/>
      <c r="AB38" s="25"/>
      <c r="AC38" s="21"/>
      <c r="AD38" s="21"/>
      <c r="AE38" s="21"/>
      <c r="AF38" s="21"/>
      <c r="AG38" s="21"/>
      <c r="AH38" s="21"/>
      <c r="AI38" s="25"/>
      <c r="AJ38" s="25"/>
      <c r="AK38" s="25"/>
      <c r="AL38" s="25"/>
      <c r="AM38" s="25"/>
      <c r="AN38" s="25"/>
      <c r="AO38" s="25"/>
      <c r="AP38" s="25"/>
      <c r="AQ38" s="25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</row>
  </sheetData>
  <sheetProtection/>
  <dataValidations count="4">
    <dataValidation type="decimal" showErrorMessage="1" errorTitle="Solussa on kaava" error="Sisältöä ei saa muuttaa!" sqref="C37:AH37">
      <formula1>SUM(C33:C36)</formula1>
      <formula2>SUM(C33:C36)</formula2>
    </dataValidation>
    <dataValidation type="decimal" showErrorMessage="1" errorTitle="Solussa on kaava" error="Sisältöä ei saa muuttaa!" sqref="C33:AH33 C35:AH35">
      <formula1>C5+C12+C19</formula1>
      <formula2>C5+C12+C19</formula2>
    </dataValidation>
    <dataValidation type="decimal" showErrorMessage="1" errorTitle="Solussa on kaava" error="Sisältöä ei saa muuttaa!" sqref="C36:AH36">
      <formula1>C8+C15+C22+C29</formula1>
      <formula2>C8+C15+C22+C29</formula2>
    </dataValidation>
    <dataValidation type="decimal" showErrorMessage="1" errorTitle="Solussa on kaava" error="Sisältöä ei saa muuttaa!" sqref="C34:AH34">
      <formula1>C6+C13+C20+C26</formula1>
      <formula2>C6+C13+C20+C26</formula2>
    </dataValidation>
  </dataValidation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B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3.0039062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4" max="14" width="12.57421875" style="0" customWidth="1"/>
    <col min="15" max="15" width="10.28125" style="0" customWidth="1"/>
    <col min="16" max="16" width="8.7109375" style="0" customWidth="1"/>
    <col min="17" max="17" width="10.2812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28125" style="0" customWidth="1"/>
    <col min="42" max="42" width="12.8515625" style="0" customWidth="1"/>
  </cols>
  <sheetData>
    <row r="1" spans="1:42" ht="12.75">
      <c r="A1" s="4" t="s">
        <v>82</v>
      </c>
      <c r="B1" s="5"/>
      <c r="C1" s="31" t="s">
        <v>62</v>
      </c>
      <c r="D1" s="32"/>
      <c r="E1" s="32"/>
      <c r="F1" s="33"/>
      <c r="G1" s="31" t="s">
        <v>63</v>
      </c>
      <c r="H1" s="32"/>
      <c r="I1" s="32"/>
      <c r="J1" s="33"/>
      <c r="K1" s="31" t="s">
        <v>75</v>
      </c>
      <c r="L1" s="32"/>
      <c r="M1" s="32"/>
      <c r="N1" s="33"/>
      <c r="O1" s="31" t="s">
        <v>64</v>
      </c>
      <c r="P1" s="32"/>
      <c r="Q1" s="32"/>
      <c r="R1" s="33"/>
      <c r="S1" s="31" t="s">
        <v>77</v>
      </c>
      <c r="T1" s="32"/>
      <c r="U1" s="32"/>
      <c r="V1" s="33"/>
      <c r="W1" s="31" t="s">
        <v>50</v>
      </c>
      <c r="X1" s="32"/>
      <c r="Y1" s="32"/>
      <c r="Z1" s="33"/>
      <c r="AA1" s="31" t="s">
        <v>56</v>
      </c>
      <c r="AB1" s="32"/>
      <c r="AC1" s="32"/>
      <c r="AD1" s="33"/>
      <c r="AE1" s="31" t="s">
        <v>71</v>
      </c>
      <c r="AF1" s="32"/>
      <c r="AG1" s="32"/>
      <c r="AH1" s="33"/>
      <c r="AI1" s="31" t="s">
        <v>68</v>
      </c>
      <c r="AJ1" s="32"/>
      <c r="AK1" s="32"/>
      <c r="AL1" s="33"/>
      <c r="AM1" s="11" t="s">
        <v>1</v>
      </c>
      <c r="AN1" s="12"/>
      <c r="AO1" s="12"/>
      <c r="AP1" s="22"/>
    </row>
    <row r="2" spans="1:106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</row>
    <row r="3" spans="1:106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</row>
    <row r="4" spans="1:106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7"/>
      <c r="N4" s="14"/>
      <c r="O4" s="19"/>
      <c r="P4" s="19"/>
      <c r="Q4" s="19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19"/>
      <c r="AF4" s="19"/>
      <c r="AG4" s="19"/>
      <c r="AH4" s="14"/>
      <c r="AI4" s="19"/>
      <c r="AJ4" s="19"/>
      <c r="AK4" s="19"/>
      <c r="AL4" s="14"/>
      <c r="AM4" s="19"/>
      <c r="AN4" s="19"/>
      <c r="AO4" s="19"/>
      <c r="AP4" s="14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2.75" customHeight="1">
      <c r="A5" s="1"/>
      <c r="B5" s="10" t="s">
        <v>15</v>
      </c>
      <c r="C5" s="19">
        <v>0</v>
      </c>
      <c r="D5" s="19">
        <v>0</v>
      </c>
      <c r="E5" s="19">
        <v>0</v>
      </c>
      <c r="F5" s="14"/>
      <c r="G5" s="19">
        <v>0</v>
      </c>
      <c r="H5" s="19">
        <v>0</v>
      </c>
      <c r="I5" s="19">
        <v>0</v>
      </c>
      <c r="J5" s="14"/>
      <c r="K5" s="19">
        <v>776</v>
      </c>
      <c r="L5" s="19">
        <v>0</v>
      </c>
      <c r="M5" s="19">
        <v>10085.47671</v>
      </c>
      <c r="N5" s="14"/>
      <c r="O5" s="19">
        <v>13</v>
      </c>
      <c r="P5" s="19">
        <v>1.2999999999999998</v>
      </c>
      <c r="Q5" s="19">
        <v>227</v>
      </c>
      <c r="R5" s="14"/>
      <c r="S5" s="19">
        <v>228</v>
      </c>
      <c r="T5" s="19">
        <v>0</v>
      </c>
      <c r="U5" s="19">
        <v>5064</v>
      </c>
      <c r="V5" s="14"/>
      <c r="W5" s="19">
        <v>0</v>
      </c>
      <c r="X5" s="19">
        <v>0</v>
      </c>
      <c r="Y5" s="19">
        <v>0</v>
      </c>
      <c r="Z5" s="14"/>
      <c r="AA5" s="19">
        <v>1</v>
      </c>
      <c r="AB5" s="19">
        <v>0</v>
      </c>
      <c r="AC5" s="19">
        <v>175</v>
      </c>
      <c r="AD5" s="14"/>
      <c r="AE5" s="19">
        <v>0</v>
      </c>
      <c r="AF5" s="19">
        <v>0</v>
      </c>
      <c r="AG5" s="19">
        <v>0</v>
      </c>
      <c r="AH5" s="14"/>
      <c r="AI5" s="19">
        <v>89</v>
      </c>
      <c r="AJ5" s="19">
        <v>7.9</v>
      </c>
      <c r="AK5" s="19">
        <v>1234</v>
      </c>
      <c r="AL5" s="14"/>
      <c r="AM5" s="37">
        <v>1107</v>
      </c>
      <c r="AN5" s="37">
        <v>9.2</v>
      </c>
      <c r="AO5" s="37">
        <v>16785.476710000003</v>
      </c>
      <c r="AP5" s="38"/>
      <c r="AQ5" s="19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0</v>
      </c>
      <c r="H6" s="19">
        <v>0</v>
      </c>
      <c r="I6" s="19">
        <v>0</v>
      </c>
      <c r="J6" s="14"/>
      <c r="K6" s="19">
        <v>0</v>
      </c>
      <c r="L6" s="19">
        <v>0</v>
      </c>
      <c r="M6" s="19">
        <v>0</v>
      </c>
      <c r="N6" s="14"/>
      <c r="O6" s="19">
        <v>0</v>
      </c>
      <c r="P6" s="19">
        <v>0</v>
      </c>
      <c r="Q6" s="19">
        <v>0</v>
      </c>
      <c r="R6" s="14"/>
      <c r="S6" s="19">
        <v>0</v>
      </c>
      <c r="T6" s="19">
        <v>0</v>
      </c>
      <c r="U6" s="19">
        <v>0</v>
      </c>
      <c r="V6" s="14"/>
      <c r="W6" s="19">
        <v>0</v>
      </c>
      <c r="X6" s="19">
        <v>0</v>
      </c>
      <c r="Y6" s="19">
        <v>0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0</v>
      </c>
      <c r="AJ6" s="19">
        <v>0</v>
      </c>
      <c r="AK6" s="19">
        <v>0</v>
      </c>
      <c r="AL6" s="14"/>
      <c r="AM6" s="37">
        <v>0</v>
      </c>
      <c r="AN6" s="37">
        <v>0</v>
      </c>
      <c r="AO6" s="37">
        <v>0</v>
      </c>
      <c r="AP6" s="38"/>
      <c r="AQ6" s="19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2.75" customHeight="1">
      <c r="A7" s="1"/>
      <c r="B7" s="8" t="s">
        <v>17</v>
      </c>
      <c r="C7" s="19">
        <v>15814</v>
      </c>
      <c r="D7" s="19">
        <v>85693.22899999999</v>
      </c>
      <c r="E7" s="19">
        <v>628309.266</v>
      </c>
      <c r="F7" s="14"/>
      <c r="G7" s="19">
        <v>9693</v>
      </c>
      <c r="H7" s="19">
        <v>1226</v>
      </c>
      <c r="I7" s="19">
        <v>452577</v>
      </c>
      <c r="J7" s="14"/>
      <c r="K7" s="19">
        <v>4345</v>
      </c>
      <c r="L7" s="19">
        <v>0</v>
      </c>
      <c r="M7" s="19">
        <v>129414.62152000002</v>
      </c>
      <c r="N7" s="14"/>
      <c r="O7" s="19">
        <v>2954</v>
      </c>
      <c r="P7" s="19">
        <v>3177.3199999999997</v>
      </c>
      <c r="Q7" s="19">
        <v>272607.20999999996</v>
      </c>
      <c r="R7" s="14"/>
      <c r="S7" s="19">
        <v>3120</v>
      </c>
      <c r="T7" s="19">
        <v>0</v>
      </c>
      <c r="U7" s="19">
        <v>79517</v>
      </c>
      <c r="V7" s="14"/>
      <c r="W7" s="19">
        <v>3082</v>
      </c>
      <c r="X7" s="19">
        <v>33786</v>
      </c>
      <c r="Y7" s="19">
        <v>69357.59</v>
      </c>
      <c r="Z7" s="14"/>
      <c r="AA7" s="19">
        <v>666</v>
      </c>
      <c r="AB7" s="19">
        <v>236.40700000000004</v>
      </c>
      <c r="AC7" s="19">
        <v>105385.38</v>
      </c>
      <c r="AD7" s="14"/>
      <c r="AE7" s="19">
        <v>1054</v>
      </c>
      <c r="AF7" s="19">
        <v>8578.625</v>
      </c>
      <c r="AG7" s="19">
        <v>56085.773</v>
      </c>
      <c r="AH7" s="14"/>
      <c r="AI7" s="19">
        <v>8</v>
      </c>
      <c r="AJ7" s="19">
        <v>6.390000000000001</v>
      </c>
      <c r="AK7" s="19">
        <v>0</v>
      </c>
      <c r="AL7" s="14"/>
      <c r="AM7" s="37">
        <v>40736</v>
      </c>
      <c r="AN7" s="37">
        <v>132703.971</v>
      </c>
      <c r="AO7" s="37">
        <v>1793253.84052</v>
      </c>
      <c r="AP7" s="38"/>
      <c r="AQ7" s="19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2.75" customHeight="1">
      <c r="A8" s="1"/>
      <c r="B8" s="6" t="s">
        <v>18</v>
      </c>
      <c r="C8" s="15">
        <v>0</v>
      </c>
      <c r="D8" s="15">
        <v>0</v>
      </c>
      <c r="E8" s="15">
        <v>200</v>
      </c>
      <c r="F8" s="16"/>
      <c r="G8" s="15">
        <v>0</v>
      </c>
      <c r="H8" s="15">
        <v>0</v>
      </c>
      <c r="I8" s="15">
        <v>0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0</v>
      </c>
      <c r="T8" s="15">
        <v>0</v>
      </c>
      <c r="U8" s="15">
        <v>0</v>
      </c>
      <c r="V8" s="16"/>
      <c r="W8" s="15">
        <v>9</v>
      </c>
      <c r="X8" s="15">
        <v>121.2</v>
      </c>
      <c r="Y8" s="15">
        <v>1151.02</v>
      </c>
      <c r="Z8" s="16"/>
      <c r="AA8" s="15">
        <v>33</v>
      </c>
      <c r="AB8" s="15">
        <v>1.5</v>
      </c>
      <c r="AC8" s="15">
        <v>5472.314</v>
      </c>
      <c r="AD8" s="16"/>
      <c r="AE8" s="15">
        <v>0</v>
      </c>
      <c r="AF8" s="15">
        <v>0</v>
      </c>
      <c r="AG8" s="15">
        <v>0</v>
      </c>
      <c r="AH8" s="16"/>
      <c r="AI8" s="15">
        <v>0</v>
      </c>
      <c r="AJ8" s="15">
        <v>0</v>
      </c>
      <c r="AK8" s="15">
        <v>0</v>
      </c>
      <c r="AL8" s="16"/>
      <c r="AM8" s="43">
        <v>42</v>
      </c>
      <c r="AN8" s="39">
        <v>122.7</v>
      </c>
      <c r="AO8" s="39">
        <v>6823.334000000001</v>
      </c>
      <c r="AP8" s="40"/>
      <c r="AQ8" s="19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2.75" customHeight="1">
      <c r="A9" s="2"/>
      <c r="B9" s="9" t="s">
        <v>1</v>
      </c>
      <c r="C9" s="19">
        <v>15814</v>
      </c>
      <c r="D9" s="19">
        <v>85693.22899999999</v>
      </c>
      <c r="E9" s="19">
        <v>628509.266</v>
      </c>
      <c r="F9" s="14"/>
      <c r="G9" s="19">
        <v>9693</v>
      </c>
      <c r="H9" s="19">
        <v>1226</v>
      </c>
      <c r="I9" s="19">
        <v>452577</v>
      </c>
      <c r="J9" s="14"/>
      <c r="K9" s="19">
        <v>5121</v>
      </c>
      <c r="L9" s="19">
        <v>0</v>
      </c>
      <c r="M9" s="19">
        <v>139500.09823</v>
      </c>
      <c r="N9" s="14"/>
      <c r="O9" s="19">
        <v>2967</v>
      </c>
      <c r="P9" s="19">
        <v>3178.62</v>
      </c>
      <c r="Q9" s="19">
        <v>272834.20999999996</v>
      </c>
      <c r="R9" s="14"/>
      <c r="S9" s="19">
        <v>3348</v>
      </c>
      <c r="T9" s="19">
        <v>0</v>
      </c>
      <c r="U9" s="19">
        <v>84581</v>
      </c>
      <c r="V9" s="14"/>
      <c r="W9" s="19">
        <v>3091</v>
      </c>
      <c r="X9" s="19">
        <v>33907.2</v>
      </c>
      <c r="Y9" s="19">
        <v>70508.61</v>
      </c>
      <c r="Z9" s="14"/>
      <c r="AA9" s="19">
        <v>700</v>
      </c>
      <c r="AB9" s="19">
        <v>237.90700000000004</v>
      </c>
      <c r="AC9" s="19">
        <v>111032.694</v>
      </c>
      <c r="AD9" s="14"/>
      <c r="AE9" s="19">
        <v>1054</v>
      </c>
      <c r="AF9" s="19">
        <v>8578.625</v>
      </c>
      <c r="AG9" s="19">
        <v>56085.773</v>
      </c>
      <c r="AH9" s="14"/>
      <c r="AI9" s="19">
        <v>97</v>
      </c>
      <c r="AJ9" s="19">
        <v>14.290000000000001</v>
      </c>
      <c r="AK9" s="19">
        <v>1234</v>
      </c>
      <c r="AL9" s="14"/>
      <c r="AM9" s="37">
        <v>41885</v>
      </c>
      <c r="AN9" s="37">
        <v>132835.87099999998</v>
      </c>
      <c r="AO9" s="37">
        <v>1816862.65123</v>
      </c>
      <c r="AP9" s="38"/>
      <c r="AQ9" s="19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37"/>
      <c r="AN10" s="37"/>
      <c r="AO10" s="37"/>
      <c r="AP10" s="38"/>
      <c r="AQ10" s="19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37"/>
      <c r="AN11" s="37"/>
      <c r="AO11" s="37"/>
      <c r="AP11" s="38"/>
      <c r="AQ11" s="19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0</v>
      </c>
      <c r="H12" s="19">
        <v>0</v>
      </c>
      <c r="I12" s="19">
        <v>0</v>
      </c>
      <c r="J12" s="14"/>
      <c r="K12" s="19">
        <v>0</v>
      </c>
      <c r="L12" s="19">
        <v>0</v>
      </c>
      <c r="M12" s="19">
        <v>0</v>
      </c>
      <c r="N12" s="14"/>
      <c r="O12" s="19">
        <v>0.42</v>
      </c>
      <c r="P12" s="19">
        <v>0.42</v>
      </c>
      <c r="Q12" s="19">
        <v>0.25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37">
        <v>0.42</v>
      </c>
      <c r="AN12" s="37">
        <v>0.42</v>
      </c>
      <c r="AO12" s="37">
        <v>0.25</v>
      </c>
      <c r="AP12" s="38"/>
      <c r="AQ12" s="19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2.75" customHeight="1">
      <c r="A13" s="1"/>
      <c r="B13" s="10" t="s">
        <v>16</v>
      </c>
      <c r="C13" s="19">
        <v>0</v>
      </c>
      <c r="D13" s="19">
        <v>0</v>
      </c>
      <c r="E13" s="19">
        <v>0</v>
      </c>
      <c r="F13" s="14"/>
      <c r="G13" s="19">
        <v>0</v>
      </c>
      <c r="H13" s="19">
        <v>0</v>
      </c>
      <c r="I13" s="19">
        <v>0</v>
      </c>
      <c r="J13" s="14"/>
      <c r="K13" s="19">
        <v>0</v>
      </c>
      <c r="L13" s="19">
        <v>0</v>
      </c>
      <c r="M13" s="19">
        <v>0</v>
      </c>
      <c r="N13" s="14"/>
      <c r="O13" s="19">
        <v>8</v>
      </c>
      <c r="P13" s="19">
        <v>0</v>
      </c>
      <c r="Q13" s="19">
        <v>30001.92</v>
      </c>
      <c r="R13" s="14"/>
      <c r="S13" s="19">
        <v>0</v>
      </c>
      <c r="T13" s="19">
        <v>0</v>
      </c>
      <c r="U13" s="19">
        <v>0</v>
      </c>
      <c r="V13" s="14"/>
      <c r="W13" s="19">
        <v>0</v>
      </c>
      <c r="X13" s="19">
        <v>0</v>
      </c>
      <c r="Y13" s="19">
        <v>0</v>
      </c>
      <c r="Z13" s="14"/>
      <c r="AA13" s="19">
        <v>2</v>
      </c>
      <c r="AB13" s="19">
        <v>0</v>
      </c>
      <c r="AC13" s="19">
        <v>772.067</v>
      </c>
      <c r="AD13" s="14"/>
      <c r="AE13" s="19">
        <v>0</v>
      </c>
      <c r="AF13" s="19">
        <v>0</v>
      </c>
      <c r="AG13" s="19">
        <v>0</v>
      </c>
      <c r="AH13" s="14"/>
      <c r="AI13" s="19">
        <v>0</v>
      </c>
      <c r="AJ13" s="19">
        <v>0</v>
      </c>
      <c r="AK13" s="19">
        <v>0</v>
      </c>
      <c r="AL13" s="14"/>
      <c r="AM13" s="37">
        <v>10</v>
      </c>
      <c r="AN13" s="37">
        <v>0</v>
      </c>
      <c r="AO13" s="37">
        <v>30773.986999999997</v>
      </c>
      <c r="AP13" s="38"/>
      <c r="AQ13" s="19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12642</v>
      </c>
      <c r="H14" s="19">
        <v>0</v>
      </c>
      <c r="I14" s="19">
        <v>461895</v>
      </c>
      <c r="J14" s="14"/>
      <c r="K14" s="19">
        <v>65</v>
      </c>
      <c r="L14" s="19">
        <v>0</v>
      </c>
      <c r="M14" s="19">
        <v>3828.5</v>
      </c>
      <c r="N14" s="14"/>
      <c r="O14" s="19">
        <v>690</v>
      </c>
      <c r="P14" s="19">
        <v>1136.72</v>
      </c>
      <c r="Q14" s="19">
        <v>90219.72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2</v>
      </c>
      <c r="AB14" s="19">
        <v>0</v>
      </c>
      <c r="AC14" s="19">
        <v>448.779</v>
      </c>
      <c r="AD14" s="14"/>
      <c r="AE14" s="19">
        <v>92</v>
      </c>
      <c r="AF14" s="19">
        <v>742.94</v>
      </c>
      <c r="AG14" s="19">
        <v>1770.5700000000002</v>
      </c>
      <c r="AH14" s="14"/>
      <c r="AI14" s="19">
        <v>0</v>
      </c>
      <c r="AJ14" s="19">
        <v>0</v>
      </c>
      <c r="AK14" s="19">
        <v>0</v>
      </c>
      <c r="AL14" s="14"/>
      <c r="AM14" s="37">
        <v>13491</v>
      </c>
      <c r="AN14" s="37">
        <v>1879.66</v>
      </c>
      <c r="AO14" s="37">
        <v>558162.569</v>
      </c>
      <c r="AP14" s="38"/>
      <c r="AQ14" s="19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</row>
    <row r="15" spans="1:106" ht="12.75" customHeight="1">
      <c r="A15" s="1"/>
      <c r="B15" s="8" t="s">
        <v>18</v>
      </c>
      <c r="C15" s="15">
        <v>480</v>
      </c>
      <c r="D15" s="15">
        <v>456.5</v>
      </c>
      <c r="E15" s="15">
        <v>80186.462</v>
      </c>
      <c r="F15" s="16"/>
      <c r="G15" s="15">
        <v>407</v>
      </c>
      <c r="H15" s="15">
        <v>0</v>
      </c>
      <c r="I15" s="15">
        <v>96244</v>
      </c>
      <c r="J15" s="16"/>
      <c r="K15" s="15">
        <v>76</v>
      </c>
      <c r="L15" s="15">
        <v>0</v>
      </c>
      <c r="M15" s="15">
        <v>13122.2</v>
      </c>
      <c r="N15" s="16"/>
      <c r="O15" s="15">
        <v>216</v>
      </c>
      <c r="P15" s="15">
        <v>0</v>
      </c>
      <c r="Q15" s="15">
        <v>274604.33999999997</v>
      </c>
      <c r="R15" s="16"/>
      <c r="S15" s="15">
        <v>38</v>
      </c>
      <c r="T15" s="15">
        <v>0</v>
      </c>
      <c r="U15" s="15">
        <v>4162</v>
      </c>
      <c r="V15" s="16"/>
      <c r="W15" s="15">
        <v>0</v>
      </c>
      <c r="X15" s="15">
        <v>0</v>
      </c>
      <c r="Y15" s="15">
        <v>0</v>
      </c>
      <c r="Z15" s="16"/>
      <c r="AA15" s="15">
        <v>33</v>
      </c>
      <c r="AB15" s="15">
        <v>0</v>
      </c>
      <c r="AC15" s="15">
        <v>17209.181</v>
      </c>
      <c r="AD15" s="16"/>
      <c r="AE15" s="15">
        <v>107</v>
      </c>
      <c r="AF15" s="15">
        <v>3480.8</v>
      </c>
      <c r="AG15" s="15">
        <v>14004.498000000001</v>
      </c>
      <c r="AH15" s="16"/>
      <c r="AI15" s="15">
        <v>0</v>
      </c>
      <c r="AJ15" s="15">
        <v>0</v>
      </c>
      <c r="AK15" s="15">
        <v>0</v>
      </c>
      <c r="AL15" s="16"/>
      <c r="AM15" s="43">
        <v>1357</v>
      </c>
      <c r="AN15" s="39">
        <v>3937.3</v>
      </c>
      <c r="AO15" s="39">
        <v>499532.681</v>
      </c>
      <c r="AP15" s="40"/>
      <c r="AQ15" s="19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06" ht="12.75" customHeight="1">
      <c r="A16" s="1"/>
      <c r="B16" s="9" t="s">
        <v>1</v>
      </c>
      <c r="C16" s="19">
        <v>480</v>
      </c>
      <c r="D16" s="19">
        <v>456.5</v>
      </c>
      <c r="E16" s="19">
        <v>80186.462</v>
      </c>
      <c r="F16" s="14"/>
      <c r="G16" s="19">
        <v>13049</v>
      </c>
      <c r="H16" s="19">
        <v>0</v>
      </c>
      <c r="I16" s="19">
        <v>558139</v>
      </c>
      <c r="J16" s="14"/>
      <c r="K16" s="19">
        <v>141</v>
      </c>
      <c r="L16" s="19">
        <v>0</v>
      </c>
      <c r="M16" s="19">
        <v>16950.7</v>
      </c>
      <c r="N16" s="14"/>
      <c r="O16" s="19">
        <v>914.42</v>
      </c>
      <c r="P16" s="19">
        <v>1137.14</v>
      </c>
      <c r="Q16" s="19">
        <v>394826.23</v>
      </c>
      <c r="R16" s="14"/>
      <c r="S16" s="19">
        <v>38</v>
      </c>
      <c r="T16" s="19">
        <v>0</v>
      </c>
      <c r="U16" s="19">
        <v>4162</v>
      </c>
      <c r="V16" s="14"/>
      <c r="W16" s="19">
        <v>0</v>
      </c>
      <c r="X16" s="19">
        <v>0</v>
      </c>
      <c r="Y16" s="19">
        <v>0</v>
      </c>
      <c r="Z16" s="14"/>
      <c r="AA16" s="19">
        <v>37</v>
      </c>
      <c r="AB16" s="19">
        <v>0</v>
      </c>
      <c r="AC16" s="19">
        <v>18430.027000000002</v>
      </c>
      <c r="AD16" s="14"/>
      <c r="AE16" s="19">
        <v>199</v>
      </c>
      <c r="AF16" s="19">
        <v>4223.74</v>
      </c>
      <c r="AG16" s="19">
        <v>15775.068000000001</v>
      </c>
      <c r="AH16" s="14"/>
      <c r="AI16" s="19">
        <v>0</v>
      </c>
      <c r="AJ16" s="19">
        <v>0</v>
      </c>
      <c r="AK16" s="19">
        <v>0</v>
      </c>
      <c r="AL16" s="14"/>
      <c r="AM16" s="37">
        <v>14858.42</v>
      </c>
      <c r="AN16" s="37">
        <v>5817.38</v>
      </c>
      <c r="AO16" s="37">
        <v>1088469.487</v>
      </c>
      <c r="AP16" s="38"/>
      <c r="AQ16" s="19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37"/>
      <c r="AN17" s="37"/>
      <c r="AO17" s="37"/>
      <c r="AP17" s="38"/>
      <c r="AQ17" s="19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37"/>
      <c r="AN18" s="37"/>
      <c r="AO18" s="37"/>
      <c r="AP18" s="38"/>
      <c r="AQ18" s="19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2.75" customHeight="1">
      <c r="A19" s="2"/>
      <c r="B19" s="10" t="s">
        <v>15</v>
      </c>
      <c r="C19" s="19">
        <v>0</v>
      </c>
      <c r="D19" s="19">
        <v>0</v>
      </c>
      <c r="E19" s="19">
        <v>0</v>
      </c>
      <c r="F19" s="14"/>
      <c r="G19" s="19">
        <v>0</v>
      </c>
      <c r="H19" s="19">
        <v>0</v>
      </c>
      <c r="I19" s="19">
        <v>0</v>
      </c>
      <c r="J19" s="14"/>
      <c r="K19" s="19">
        <v>95</v>
      </c>
      <c r="L19" s="19">
        <v>109.523</v>
      </c>
      <c r="M19" s="19">
        <v>0</v>
      </c>
      <c r="N19" s="14"/>
      <c r="O19" s="19">
        <v>0</v>
      </c>
      <c r="P19" s="19">
        <v>0</v>
      </c>
      <c r="Q19" s="19">
        <v>0</v>
      </c>
      <c r="R19" s="14"/>
      <c r="S19" s="19">
        <v>0</v>
      </c>
      <c r="T19" s="19">
        <v>0</v>
      </c>
      <c r="U19" s="19">
        <v>0</v>
      </c>
      <c r="V19" s="14"/>
      <c r="W19" s="19">
        <v>0</v>
      </c>
      <c r="X19" s="19">
        <v>0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0</v>
      </c>
      <c r="AF19" s="19">
        <v>0</v>
      </c>
      <c r="AG19" s="19">
        <v>0</v>
      </c>
      <c r="AH19" s="14"/>
      <c r="AI19" s="19">
        <v>0</v>
      </c>
      <c r="AJ19" s="19">
        <v>0</v>
      </c>
      <c r="AK19" s="19">
        <v>0</v>
      </c>
      <c r="AL19" s="14"/>
      <c r="AM19" s="37">
        <v>95</v>
      </c>
      <c r="AN19" s="37">
        <v>109.523</v>
      </c>
      <c r="AO19" s="37">
        <v>0</v>
      </c>
      <c r="AP19" s="38"/>
      <c r="AQ19" s="19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2.75" customHeight="1">
      <c r="A20" s="1"/>
      <c r="B20" s="10" t="s">
        <v>16</v>
      </c>
      <c r="C20" s="19">
        <v>0</v>
      </c>
      <c r="D20" s="19">
        <v>0</v>
      </c>
      <c r="E20" s="19">
        <v>0</v>
      </c>
      <c r="F20" s="14"/>
      <c r="G20" s="19">
        <v>0</v>
      </c>
      <c r="H20" s="19">
        <v>0</v>
      </c>
      <c r="I20" s="19">
        <v>0</v>
      </c>
      <c r="J20" s="14"/>
      <c r="K20" s="19">
        <v>69</v>
      </c>
      <c r="L20" s="19">
        <v>387.77953</v>
      </c>
      <c r="M20" s="19">
        <v>0</v>
      </c>
      <c r="N20" s="14"/>
      <c r="O20" s="19">
        <v>0</v>
      </c>
      <c r="P20" s="19">
        <v>0.06</v>
      </c>
      <c r="Q20" s="19">
        <v>0</v>
      </c>
      <c r="R20" s="14"/>
      <c r="S20" s="19">
        <v>1</v>
      </c>
      <c r="T20" s="19">
        <v>0</v>
      </c>
      <c r="U20" s="19">
        <v>0</v>
      </c>
      <c r="V20" s="14"/>
      <c r="W20" s="19">
        <v>0</v>
      </c>
      <c r="X20" s="19">
        <v>0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0</v>
      </c>
      <c r="AF20" s="19">
        <v>0</v>
      </c>
      <c r="AG20" s="19">
        <v>0</v>
      </c>
      <c r="AH20" s="14"/>
      <c r="AI20" s="19">
        <v>0</v>
      </c>
      <c r="AJ20" s="19">
        <v>0</v>
      </c>
      <c r="AK20" s="19">
        <v>0</v>
      </c>
      <c r="AL20" s="14"/>
      <c r="AM20" s="37">
        <v>70</v>
      </c>
      <c r="AN20" s="37">
        <v>387.83953</v>
      </c>
      <c r="AO20" s="37">
        <v>0</v>
      </c>
      <c r="AP20" s="38"/>
      <c r="AQ20" s="19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2.75" customHeight="1">
      <c r="A21" s="1"/>
      <c r="B21" s="8" t="s">
        <v>17</v>
      </c>
      <c r="C21" s="19">
        <v>52</v>
      </c>
      <c r="D21" s="19">
        <v>78.4944</v>
      </c>
      <c r="E21" s="19">
        <v>0</v>
      </c>
      <c r="F21" s="14"/>
      <c r="G21" s="19">
        <v>0</v>
      </c>
      <c r="H21" s="19">
        <v>0</v>
      </c>
      <c r="I21" s="19">
        <v>0</v>
      </c>
      <c r="J21" s="14"/>
      <c r="K21" s="19">
        <v>93</v>
      </c>
      <c r="L21" s="19">
        <v>255.38945</v>
      </c>
      <c r="M21" s="19">
        <v>0</v>
      </c>
      <c r="N21" s="14"/>
      <c r="O21" s="19">
        <v>0</v>
      </c>
      <c r="P21" s="19">
        <v>0</v>
      </c>
      <c r="Q21" s="19">
        <v>0</v>
      </c>
      <c r="R21" s="14"/>
      <c r="S21" s="19">
        <v>11</v>
      </c>
      <c r="T21" s="19">
        <v>4</v>
      </c>
      <c r="U21" s="19">
        <v>0</v>
      </c>
      <c r="V21" s="14"/>
      <c r="W21" s="19">
        <v>0</v>
      </c>
      <c r="X21" s="19">
        <v>0</v>
      </c>
      <c r="Y21" s="19">
        <v>0</v>
      </c>
      <c r="Z21" s="14"/>
      <c r="AA21" s="19">
        <v>0</v>
      </c>
      <c r="AB21" s="19">
        <v>0</v>
      </c>
      <c r="AC21" s="19">
        <v>0</v>
      </c>
      <c r="AD21" s="14"/>
      <c r="AE21" s="19">
        <v>1</v>
      </c>
      <c r="AF21" s="19">
        <v>4.032</v>
      </c>
      <c r="AG21" s="19">
        <v>37.632</v>
      </c>
      <c r="AH21" s="14"/>
      <c r="AI21" s="19">
        <v>0</v>
      </c>
      <c r="AJ21" s="19">
        <v>0</v>
      </c>
      <c r="AK21" s="19">
        <v>0</v>
      </c>
      <c r="AL21" s="14"/>
      <c r="AM21" s="37">
        <v>157</v>
      </c>
      <c r="AN21" s="37">
        <v>341.91585</v>
      </c>
      <c r="AO21" s="37">
        <v>37.632</v>
      </c>
      <c r="AP21" s="38"/>
      <c r="AQ21" s="19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ht="12.75" customHeight="1">
      <c r="A22" s="1"/>
      <c r="B22" s="9" t="s">
        <v>18</v>
      </c>
      <c r="C22" s="15">
        <v>139</v>
      </c>
      <c r="D22" s="15">
        <v>738.621</v>
      </c>
      <c r="E22" s="15">
        <v>0</v>
      </c>
      <c r="F22" s="16"/>
      <c r="G22" s="15">
        <v>0</v>
      </c>
      <c r="H22" s="15">
        <v>0</v>
      </c>
      <c r="I22" s="15">
        <v>0</v>
      </c>
      <c r="J22" s="16"/>
      <c r="K22" s="15">
        <v>74</v>
      </c>
      <c r="L22" s="15">
        <v>481.754</v>
      </c>
      <c r="M22" s="15">
        <v>0</v>
      </c>
      <c r="N22" s="16"/>
      <c r="O22" s="15">
        <v>0</v>
      </c>
      <c r="P22" s="15">
        <v>0</v>
      </c>
      <c r="Q22" s="15">
        <v>0</v>
      </c>
      <c r="R22" s="16"/>
      <c r="S22" s="15">
        <v>25</v>
      </c>
      <c r="T22" s="15">
        <v>33</v>
      </c>
      <c r="U22" s="15">
        <v>0</v>
      </c>
      <c r="V22" s="16"/>
      <c r="W22" s="15">
        <v>0</v>
      </c>
      <c r="X22" s="15">
        <v>0</v>
      </c>
      <c r="Y22" s="15">
        <v>0</v>
      </c>
      <c r="Z22" s="16"/>
      <c r="AA22" s="15">
        <v>52</v>
      </c>
      <c r="AB22" s="15">
        <v>379.467</v>
      </c>
      <c r="AC22" s="15">
        <v>0</v>
      </c>
      <c r="AD22" s="16"/>
      <c r="AE22" s="15">
        <v>4</v>
      </c>
      <c r="AF22" s="15">
        <v>17.4</v>
      </c>
      <c r="AG22" s="15">
        <v>18.016</v>
      </c>
      <c r="AH22" s="16"/>
      <c r="AI22" s="15">
        <v>0</v>
      </c>
      <c r="AJ22" s="15">
        <v>0</v>
      </c>
      <c r="AK22" s="15">
        <v>0</v>
      </c>
      <c r="AL22" s="16"/>
      <c r="AM22" s="43">
        <v>294</v>
      </c>
      <c r="AN22" s="39">
        <v>1650.242</v>
      </c>
      <c r="AO22" s="39">
        <v>18.016</v>
      </c>
      <c r="AP22" s="40"/>
      <c r="AQ22" s="19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</row>
    <row r="23" spans="1:106" ht="12.75" customHeight="1">
      <c r="A23" s="1"/>
      <c r="B23" s="9" t="s">
        <v>1</v>
      </c>
      <c r="C23" s="19">
        <v>191</v>
      </c>
      <c r="D23" s="19">
        <v>817.1154</v>
      </c>
      <c r="E23" s="19">
        <v>0</v>
      </c>
      <c r="F23" s="14"/>
      <c r="G23" s="19">
        <v>0</v>
      </c>
      <c r="H23" s="19">
        <v>0</v>
      </c>
      <c r="I23" s="19">
        <v>0</v>
      </c>
      <c r="J23" s="14"/>
      <c r="K23" s="19">
        <v>331</v>
      </c>
      <c r="L23" s="19">
        <v>1234.44598</v>
      </c>
      <c r="M23" s="19">
        <v>0</v>
      </c>
      <c r="N23" s="14"/>
      <c r="O23" s="19">
        <v>0</v>
      </c>
      <c r="P23" s="19">
        <v>0.06</v>
      </c>
      <c r="Q23" s="19">
        <v>0</v>
      </c>
      <c r="R23" s="14"/>
      <c r="S23" s="19">
        <v>37</v>
      </c>
      <c r="T23" s="19">
        <v>37</v>
      </c>
      <c r="U23" s="19">
        <v>0</v>
      </c>
      <c r="V23" s="14"/>
      <c r="W23" s="19">
        <v>0</v>
      </c>
      <c r="X23" s="19">
        <v>0</v>
      </c>
      <c r="Y23" s="19">
        <v>0</v>
      </c>
      <c r="Z23" s="14"/>
      <c r="AA23" s="19">
        <v>52</v>
      </c>
      <c r="AB23" s="19">
        <v>379.467</v>
      </c>
      <c r="AC23" s="19">
        <v>0</v>
      </c>
      <c r="AD23" s="14"/>
      <c r="AE23" s="19">
        <v>5</v>
      </c>
      <c r="AF23" s="19">
        <v>21.432</v>
      </c>
      <c r="AG23" s="19">
        <v>55.647999999999996</v>
      </c>
      <c r="AH23" s="14"/>
      <c r="AI23" s="19">
        <v>0</v>
      </c>
      <c r="AJ23" s="19">
        <v>0</v>
      </c>
      <c r="AK23" s="19">
        <v>0</v>
      </c>
      <c r="AL23" s="14"/>
      <c r="AM23" s="37">
        <v>616</v>
      </c>
      <c r="AN23" s="37">
        <v>2489.52038</v>
      </c>
      <c r="AO23" s="37">
        <v>55.647999999999996</v>
      </c>
      <c r="AP23" s="38"/>
      <c r="AQ23" s="19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</row>
    <row r="24" spans="1:106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19"/>
      <c r="N24" s="26"/>
      <c r="O24" s="25"/>
      <c r="P24" s="25"/>
      <c r="Q24" s="25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37"/>
      <c r="AN24" s="37"/>
      <c r="AO24" s="37"/>
      <c r="AP24" s="38"/>
      <c r="AQ24" s="19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pans="1:106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19"/>
      <c r="N25" s="23"/>
      <c r="O25" s="21"/>
      <c r="P25" s="21"/>
      <c r="Q25" s="21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21"/>
      <c r="AF25" s="21"/>
      <c r="AG25" s="21"/>
      <c r="AH25" s="23"/>
      <c r="AI25" s="21"/>
      <c r="AJ25" s="21"/>
      <c r="AK25" s="21"/>
      <c r="AL25" s="23"/>
      <c r="AM25" s="37"/>
      <c r="AN25" s="37"/>
      <c r="AO25" s="37"/>
      <c r="AP25" s="38"/>
      <c r="AQ25" s="19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pans="1:106" ht="12.75" customHeight="1">
      <c r="A26" s="10"/>
      <c r="B26" s="10" t="s">
        <v>78</v>
      </c>
      <c r="C26" s="19">
        <v>0</v>
      </c>
      <c r="D26" s="19">
        <v>1.715</v>
      </c>
      <c r="E26" s="21">
        <v>282.24300000000005</v>
      </c>
      <c r="F26" s="23">
        <v>0</v>
      </c>
      <c r="G26" s="21">
        <v>0</v>
      </c>
      <c r="H26" s="21">
        <v>0</v>
      </c>
      <c r="I26" s="21">
        <v>0</v>
      </c>
      <c r="J26" s="23">
        <v>0</v>
      </c>
      <c r="K26" s="21">
        <v>0</v>
      </c>
      <c r="L26" s="21">
        <v>0</v>
      </c>
      <c r="M26" s="19">
        <v>0</v>
      </c>
      <c r="N26" s="23">
        <v>0</v>
      </c>
      <c r="O26" s="21">
        <v>5</v>
      </c>
      <c r="P26" s="21">
        <v>32.6</v>
      </c>
      <c r="Q26" s="21">
        <v>18963.64</v>
      </c>
      <c r="R26" s="23">
        <v>0</v>
      </c>
      <c r="S26" s="19">
        <v>0</v>
      </c>
      <c r="T26" s="19">
        <v>0</v>
      </c>
      <c r="U26" s="19">
        <v>0</v>
      </c>
      <c r="V26" s="23">
        <v>0</v>
      </c>
      <c r="W26" s="19">
        <v>0</v>
      </c>
      <c r="X26" s="19">
        <v>0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21">
        <v>0</v>
      </c>
      <c r="AF26" s="21">
        <v>0</v>
      </c>
      <c r="AG26" s="21">
        <v>0</v>
      </c>
      <c r="AH26" s="23">
        <v>0</v>
      </c>
      <c r="AI26" s="21">
        <v>5</v>
      </c>
      <c r="AJ26" s="21">
        <v>51.11</v>
      </c>
      <c r="AK26" s="21">
        <v>0</v>
      </c>
      <c r="AL26" s="23">
        <v>0</v>
      </c>
      <c r="AM26" s="37">
        <v>10</v>
      </c>
      <c r="AN26" s="37">
        <v>85.42500000000001</v>
      </c>
      <c r="AO26" s="37">
        <v>19245.882999999998</v>
      </c>
      <c r="AP26" s="38">
        <v>0</v>
      </c>
      <c r="AQ26" s="19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pans="1:106" ht="12.75" customHeight="1">
      <c r="A27" s="10"/>
      <c r="B27" s="10" t="s">
        <v>79</v>
      </c>
      <c r="C27" s="19">
        <v>0</v>
      </c>
      <c r="D27" s="19">
        <v>331.749</v>
      </c>
      <c r="E27" s="21">
        <v>8.576</v>
      </c>
      <c r="F27" s="23">
        <v>0</v>
      </c>
      <c r="G27" s="21">
        <v>0</v>
      </c>
      <c r="H27" s="21">
        <v>0</v>
      </c>
      <c r="I27" s="21">
        <v>0</v>
      </c>
      <c r="J27" s="23">
        <v>0</v>
      </c>
      <c r="K27" s="21">
        <v>83</v>
      </c>
      <c r="L27" s="21">
        <v>3258.621021428571</v>
      </c>
      <c r="M27" s="19">
        <v>0</v>
      </c>
      <c r="N27" s="23">
        <v>0</v>
      </c>
      <c r="O27" s="21">
        <v>4</v>
      </c>
      <c r="P27" s="21">
        <v>249</v>
      </c>
      <c r="Q27" s="21">
        <v>0</v>
      </c>
      <c r="R27" s="23">
        <v>0</v>
      </c>
      <c r="S27" s="19">
        <v>0</v>
      </c>
      <c r="T27" s="19">
        <v>0</v>
      </c>
      <c r="U27" s="19">
        <v>0</v>
      </c>
      <c r="V27" s="23">
        <v>0</v>
      </c>
      <c r="W27" s="19">
        <v>0</v>
      </c>
      <c r="X27" s="19">
        <v>0</v>
      </c>
      <c r="Y27" s="19">
        <v>0</v>
      </c>
      <c r="Z27" s="23">
        <v>0</v>
      </c>
      <c r="AA27" s="19">
        <v>0</v>
      </c>
      <c r="AB27" s="19">
        <v>0</v>
      </c>
      <c r="AC27" s="19">
        <v>0</v>
      </c>
      <c r="AD27" s="23">
        <v>0</v>
      </c>
      <c r="AE27" s="21">
        <v>0</v>
      </c>
      <c r="AF27" s="21">
        <v>0</v>
      </c>
      <c r="AG27" s="21">
        <v>0</v>
      </c>
      <c r="AH27" s="23">
        <v>0</v>
      </c>
      <c r="AI27" s="21">
        <v>0</v>
      </c>
      <c r="AJ27" s="21">
        <v>0</v>
      </c>
      <c r="AK27" s="21">
        <v>0</v>
      </c>
      <c r="AL27" s="23">
        <v>0</v>
      </c>
      <c r="AM27" s="37">
        <v>87</v>
      </c>
      <c r="AN27" s="37">
        <v>3839.370021428571</v>
      </c>
      <c r="AO27" s="37">
        <v>8.576</v>
      </c>
      <c r="AP27" s="38">
        <v>0</v>
      </c>
      <c r="AQ27" s="19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pans="1:106" ht="12.75" customHeight="1">
      <c r="A28" s="10"/>
      <c r="B28" s="10" t="s">
        <v>80</v>
      </c>
      <c r="C28" s="19">
        <v>0</v>
      </c>
      <c r="D28" s="19">
        <v>0</v>
      </c>
      <c r="E28" s="21">
        <v>0</v>
      </c>
      <c r="F28" s="23">
        <v>0</v>
      </c>
      <c r="G28" s="21">
        <v>0</v>
      </c>
      <c r="H28" s="21">
        <v>0</v>
      </c>
      <c r="I28" s="21">
        <v>0</v>
      </c>
      <c r="J28" s="23">
        <v>0</v>
      </c>
      <c r="K28" s="21">
        <v>0</v>
      </c>
      <c r="L28" s="21">
        <v>0</v>
      </c>
      <c r="M28" s="19">
        <v>0</v>
      </c>
      <c r="N28" s="23">
        <v>0</v>
      </c>
      <c r="O28" s="21">
        <v>2</v>
      </c>
      <c r="P28" s="21">
        <v>546.5</v>
      </c>
      <c r="Q28" s="21">
        <v>4165</v>
      </c>
      <c r="R28" s="23">
        <v>0</v>
      </c>
      <c r="S28" s="19">
        <v>0</v>
      </c>
      <c r="T28" s="19">
        <v>0</v>
      </c>
      <c r="U28" s="19">
        <v>0</v>
      </c>
      <c r="V28" s="23">
        <v>0</v>
      </c>
      <c r="W28" s="19">
        <v>0</v>
      </c>
      <c r="X28" s="19"/>
      <c r="Y28" s="19">
        <v>0</v>
      </c>
      <c r="Z28" s="23">
        <v>0</v>
      </c>
      <c r="AA28" s="19">
        <v>0</v>
      </c>
      <c r="AB28" s="19">
        <v>0</v>
      </c>
      <c r="AC28" s="19">
        <v>0</v>
      </c>
      <c r="AD28" s="23">
        <v>0</v>
      </c>
      <c r="AE28" s="21">
        <v>0</v>
      </c>
      <c r="AF28" s="21">
        <v>0</v>
      </c>
      <c r="AG28" s="21">
        <v>0</v>
      </c>
      <c r="AH28" s="23">
        <v>0</v>
      </c>
      <c r="AI28" s="21">
        <v>0</v>
      </c>
      <c r="AJ28" s="21">
        <v>0</v>
      </c>
      <c r="AK28" s="21">
        <v>0</v>
      </c>
      <c r="AL28" s="23">
        <v>0</v>
      </c>
      <c r="AM28" s="37">
        <v>2</v>
      </c>
      <c r="AN28" s="37">
        <v>546.5</v>
      </c>
      <c r="AO28" s="37">
        <v>4165</v>
      </c>
      <c r="AP28" s="38">
        <v>0</v>
      </c>
      <c r="AQ28" s="19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pans="1:106" ht="12.75" customHeight="1">
      <c r="A29" s="10"/>
      <c r="B29" s="10" t="s">
        <v>81</v>
      </c>
      <c r="C29" s="15">
        <v>188</v>
      </c>
      <c r="D29" s="15">
        <v>6815.816</v>
      </c>
      <c r="E29" s="15">
        <v>0</v>
      </c>
      <c r="F29" s="16">
        <v>0</v>
      </c>
      <c r="G29" s="15">
        <v>1</v>
      </c>
      <c r="H29" s="15">
        <v>4</v>
      </c>
      <c r="I29" s="15">
        <v>0</v>
      </c>
      <c r="J29" s="16">
        <v>0</v>
      </c>
      <c r="K29" s="15">
        <v>96</v>
      </c>
      <c r="L29" s="15">
        <v>2309.1183833333334</v>
      </c>
      <c r="M29" s="15">
        <v>0</v>
      </c>
      <c r="N29" s="16">
        <v>0</v>
      </c>
      <c r="O29" s="15">
        <v>316</v>
      </c>
      <c r="P29" s="15">
        <v>13987.099999999999</v>
      </c>
      <c r="Q29" s="15">
        <v>3828.2400000000002</v>
      </c>
      <c r="R29" s="16">
        <v>0</v>
      </c>
      <c r="S29" s="15">
        <v>23</v>
      </c>
      <c r="T29" s="15">
        <v>157</v>
      </c>
      <c r="U29" s="15">
        <v>0</v>
      </c>
      <c r="V29" s="16">
        <v>0</v>
      </c>
      <c r="W29" s="15">
        <v>0</v>
      </c>
      <c r="X29" s="15">
        <v>0</v>
      </c>
      <c r="Y29" s="15">
        <v>0</v>
      </c>
      <c r="Z29" s="16">
        <v>0</v>
      </c>
      <c r="AA29" s="15">
        <v>160</v>
      </c>
      <c r="AB29" s="15">
        <v>3611.748</v>
      </c>
      <c r="AC29" s="15">
        <v>0</v>
      </c>
      <c r="AD29" s="16">
        <v>0</v>
      </c>
      <c r="AE29" s="15">
        <v>14</v>
      </c>
      <c r="AF29" s="15">
        <v>0</v>
      </c>
      <c r="AG29" s="15">
        <v>157.86599999999999</v>
      </c>
      <c r="AH29" s="16">
        <v>0</v>
      </c>
      <c r="AI29" s="15">
        <v>0</v>
      </c>
      <c r="AJ29" s="15">
        <v>0</v>
      </c>
      <c r="AK29" s="15">
        <v>0</v>
      </c>
      <c r="AL29" s="16">
        <v>0</v>
      </c>
      <c r="AM29" s="43">
        <v>798</v>
      </c>
      <c r="AN29" s="39">
        <v>26884.78238333333</v>
      </c>
      <c r="AO29" s="39">
        <v>3986.106</v>
      </c>
      <c r="AP29" s="40">
        <v>0</v>
      </c>
      <c r="AQ29" s="19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</row>
    <row r="30" spans="1:106" ht="12.75" customHeight="1">
      <c r="A30" s="10"/>
      <c r="B30" s="10" t="s">
        <v>1</v>
      </c>
      <c r="C30" s="19">
        <v>188</v>
      </c>
      <c r="D30" s="19">
        <v>7149.28</v>
      </c>
      <c r="E30" s="19">
        <v>290.8190000000001</v>
      </c>
      <c r="F30" s="14">
        <v>0</v>
      </c>
      <c r="G30" s="19">
        <v>1</v>
      </c>
      <c r="H30" s="19">
        <v>4</v>
      </c>
      <c r="I30" s="19">
        <v>0</v>
      </c>
      <c r="J30" s="14">
        <v>0</v>
      </c>
      <c r="K30" s="19">
        <v>179</v>
      </c>
      <c r="L30" s="19">
        <v>5567.739404761905</v>
      </c>
      <c r="M30" s="19">
        <v>0</v>
      </c>
      <c r="N30" s="14">
        <v>0</v>
      </c>
      <c r="O30" s="19">
        <v>327</v>
      </c>
      <c r="P30" s="19">
        <v>14815.199999999999</v>
      </c>
      <c r="Q30" s="19">
        <v>26956.88</v>
      </c>
      <c r="R30" s="14">
        <v>0</v>
      </c>
      <c r="S30" s="19">
        <v>23</v>
      </c>
      <c r="T30" s="19">
        <v>157</v>
      </c>
      <c r="U30" s="19">
        <v>0</v>
      </c>
      <c r="V30" s="14">
        <v>0</v>
      </c>
      <c r="W30" s="19">
        <v>0</v>
      </c>
      <c r="X30" s="19">
        <v>0</v>
      </c>
      <c r="Y30" s="19">
        <v>0</v>
      </c>
      <c r="Z30" s="14">
        <v>0</v>
      </c>
      <c r="AA30" s="19">
        <v>160</v>
      </c>
      <c r="AB30" s="19">
        <v>3611.748</v>
      </c>
      <c r="AC30" s="19">
        <v>0</v>
      </c>
      <c r="AD30" s="14">
        <v>0</v>
      </c>
      <c r="AE30" s="19">
        <v>14</v>
      </c>
      <c r="AF30" s="19">
        <v>0</v>
      </c>
      <c r="AG30" s="19">
        <v>157.86599999999999</v>
      </c>
      <c r="AH30" s="14">
        <v>0</v>
      </c>
      <c r="AI30" s="19">
        <v>5</v>
      </c>
      <c r="AJ30" s="19">
        <v>51.11</v>
      </c>
      <c r="AK30" s="19">
        <v>0</v>
      </c>
      <c r="AL30" s="14">
        <v>0</v>
      </c>
      <c r="AM30" s="37">
        <v>897</v>
      </c>
      <c r="AN30" s="37">
        <v>31356.0774047619</v>
      </c>
      <c r="AO30" s="37">
        <v>27405.565</v>
      </c>
      <c r="AP30" s="38">
        <v>0</v>
      </c>
      <c r="AQ30" s="19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</row>
    <row r="31" spans="1:106" ht="12.75" customHeight="1">
      <c r="A31" s="10"/>
      <c r="B31" s="10"/>
      <c r="C31" s="25"/>
      <c r="D31" s="25"/>
      <c r="E31" s="21"/>
      <c r="F31" s="23"/>
      <c r="G31" s="21"/>
      <c r="H31" s="21"/>
      <c r="I31" s="21"/>
      <c r="J31" s="23"/>
      <c r="K31" s="21"/>
      <c r="L31" s="21"/>
      <c r="M31" s="25"/>
      <c r="N31" s="23"/>
      <c r="O31" s="21"/>
      <c r="P31" s="21"/>
      <c r="Q31" s="21"/>
      <c r="R31" s="23"/>
      <c r="S31" s="25"/>
      <c r="T31" s="25"/>
      <c r="U31" s="25"/>
      <c r="V31" s="23"/>
      <c r="W31" s="25"/>
      <c r="X31" s="25"/>
      <c r="Y31" s="25"/>
      <c r="Z31" s="23"/>
      <c r="AA31" s="25"/>
      <c r="AB31" s="25"/>
      <c r="AC31" s="25"/>
      <c r="AD31" s="23"/>
      <c r="AE31" s="21"/>
      <c r="AF31" s="21"/>
      <c r="AG31" s="21"/>
      <c r="AH31" s="23"/>
      <c r="AI31" s="21"/>
      <c r="AJ31" s="21"/>
      <c r="AK31" s="21"/>
      <c r="AL31" s="23"/>
      <c r="AM31" s="37"/>
      <c r="AN31" s="37"/>
      <c r="AO31" s="37"/>
      <c r="AP31" s="38"/>
      <c r="AQ31" s="19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</row>
    <row r="32" spans="1:106" ht="12.75" customHeight="1">
      <c r="A32" s="2" t="s">
        <v>0</v>
      </c>
      <c r="B32" s="10"/>
      <c r="C32" s="25"/>
      <c r="D32" s="25"/>
      <c r="E32" s="21"/>
      <c r="F32" s="23"/>
      <c r="G32" s="21"/>
      <c r="H32" s="21"/>
      <c r="I32" s="21"/>
      <c r="J32" s="23"/>
      <c r="K32" s="21"/>
      <c r="L32" s="21"/>
      <c r="M32" s="25"/>
      <c r="N32" s="23"/>
      <c r="O32" s="21"/>
      <c r="P32" s="21"/>
      <c r="Q32" s="21"/>
      <c r="R32" s="23"/>
      <c r="S32" s="25"/>
      <c r="T32" s="25"/>
      <c r="U32" s="25"/>
      <c r="V32" s="23"/>
      <c r="W32" s="25"/>
      <c r="X32" s="25"/>
      <c r="Y32" s="25"/>
      <c r="Z32" s="23"/>
      <c r="AA32" s="25"/>
      <c r="AB32" s="25"/>
      <c r="AC32" s="25"/>
      <c r="AD32" s="23"/>
      <c r="AE32" s="21"/>
      <c r="AF32" s="21"/>
      <c r="AG32" s="21"/>
      <c r="AH32" s="23"/>
      <c r="AI32" s="21"/>
      <c r="AJ32" s="21"/>
      <c r="AK32" s="21"/>
      <c r="AL32" s="23"/>
      <c r="AM32" s="37"/>
      <c r="AN32" s="37"/>
      <c r="AO32" s="37"/>
      <c r="AP32" s="38"/>
      <c r="AQ32" s="19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</row>
    <row r="33" spans="1:106" ht="12.75" customHeight="1">
      <c r="A33" s="10"/>
      <c r="B33" s="10" t="s">
        <v>15</v>
      </c>
      <c r="C33" s="19">
        <v>0</v>
      </c>
      <c r="D33" s="19">
        <v>0</v>
      </c>
      <c r="E33" s="19">
        <v>0</v>
      </c>
      <c r="F33" s="14"/>
      <c r="G33" s="19">
        <v>0</v>
      </c>
      <c r="H33" s="19">
        <v>0</v>
      </c>
      <c r="I33" s="19">
        <v>0</v>
      </c>
      <c r="J33" s="14"/>
      <c r="K33" s="19">
        <v>871</v>
      </c>
      <c r="L33" s="19">
        <v>109.523</v>
      </c>
      <c r="M33" s="19">
        <v>10085.47671</v>
      </c>
      <c r="N33" s="14"/>
      <c r="O33" s="19">
        <v>13.42</v>
      </c>
      <c r="P33" s="19">
        <v>1.7199999999999998</v>
      </c>
      <c r="Q33" s="19">
        <v>227.25</v>
      </c>
      <c r="R33" s="14"/>
      <c r="S33" s="19">
        <v>228</v>
      </c>
      <c r="T33" s="19">
        <v>0</v>
      </c>
      <c r="U33" s="19">
        <v>5064</v>
      </c>
      <c r="V33" s="14"/>
      <c r="W33" s="19">
        <v>0</v>
      </c>
      <c r="X33" s="19">
        <v>0</v>
      </c>
      <c r="Y33" s="19">
        <v>0</v>
      </c>
      <c r="Z33" s="14"/>
      <c r="AA33" s="19">
        <v>1</v>
      </c>
      <c r="AB33" s="19">
        <v>0</v>
      </c>
      <c r="AC33" s="19">
        <v>175</v>
      </c>
      <c r="AD33" s="14"/>
      <c r="AE33" s="19">
        <v>0</v>
      </c>
      <c r="AF33" s="19">
        <v>0</v>
      </c>
      <c r="AG33" s="19">
        <v>0</v>
      </c>
      <c r="AH33" s="14"/>
      <c r="AI33" s="19">
        <v>89</v>
      </c>
      <c r="AJ33" s="19">
        <v>7.9</v>
      </c>
      <c r="AK33" s="19">
        <v>1234</v>
      </c>
      <c r="AL33" s="14"/>
      <c r="AM33" s="37">
        <v>1202.42</v>
      </c>
      <c r="AN33" s="37">
        <v>119.143</v>
      </c>
      <c r="AO33" s="37">
        <v>16785.726710000003</v>
      </c>
      <c r="AP33" s="38"/>
      <c r="AQ33" s="19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</row>
    <row r="34" spans="1:106" ht="12.75" customHeight="1">
      <c r="A34" s="10"/>
      <c r="B34" s="10" t="s">
        <v>16</v>
      </c>
      <c r="C34" s="19">
        <v>0</v>
      </c>
      <c r="D34" s="19">
        <v>333.464</v>
      </c>
      <c r="E34" s="19">
        <v>290.8190000000001</v>
      </c>
      <c r="F34" s="14"/>
      <c r="G34" s="19">
        <v>0</v>
      </c>
      <c r="H34" s="19">
        <v>0</v>
      </c>
      <c r="I34" s="19">
        <v>0</v>
      </c>
      <c r="J34" s="14"/>
      <c r="K34" s="19">
        <v>152</v>
      </c>
      <c r="L34" s="19">
        <v>3646.400551428571</v>
      </c>
      <c r="M34" s="19">
        <v>0</v>
      </c>
      <c r="N34" s="14"/>
      <c r="O34" s="19">
        <v>17</v>
      </c>
      <c r="P34" s="19">
        <v>281.66</v>
      </c>
      <c r="Q34" s="19">
        <v>48965.56</v>
      </c>
      <c r="R34" s="14"/>
      <c r="S34" s="19">
        <v>1</v>
      </c>
      <c r="T34" s="19">
        <v>0</v>
      </c>
      <c r="U34" s="19">
        <v>0</v>
      </c>
      <c r="V34" s="14"/>
      <c r="W34" s="19">
        <v>0</v>
      </c>
      <c r="X34" s="19">
        <v>0</v>
      </c>
      <c r="Y34" s="19">
        <v>0</v>
      </c>
      <c r="Z34" s="14"/>
      <c r="AA34" s="19">
        <v>2</v>
      </c>
      <c r="AB34" s="19">
        <v>0</v>
      </c>
      <c r="AC34" s="19">
        <v>772.067</v>
      </c>
      <c r="AD34" s="14"/>
      <c r="AE34" s="19">
        <v>0</v>
      </c>
      <c r="AF34" s="19">
        <v>0</v>
      </c>
      <c r="AG34" s="19">
        <v>0</v>
      </c>
      <c r="AH34" s="14"/>
      <c r="AI34" s="19">
        <v>5</v>
      </c>
      <c r="AJ34" s="19">
        <v>51.11</v>
      </c>
      <c r="AK34" s="19">
        <v>0</v>
      </c>
      <c r="AL34" s="14"/>
      <c r="AM34" s="37">
        <v>177</v>
      </c>
      <c r="AN34" s="37">
        <v>4312.634551428571</v>
      </c>
      <c r="AO34" s="37">
        <v>50028.446</v>
      </c>
      <c r="AP34" s="38"/>
      <c r="AQ34" s="19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</row>
    <row r="35" spans="1:106" ht="12.75" customHeight="1">
      <c r="A35" s="10"/>
      <c r="B35" s="10" t="s">
        <v>17</v>
      </c>
      <c r="C35" s="19">
        <v>15866</v>
      </c>
      <c r="D35" s="19">
        <v>85771.72339999999</v>
      </c>
      <c r="E35" s="19">
        <v>628309.266</v>
      </c>
      <c r="F35" s="14"/>
      <c r="G35" s="19">
        <v>22335</v>
      </c>
      <c r="H35" s="19">
        <v>1226</v>
      </c>
      <c r="I35" s="19">
        <v>914472</v>
      </c>
      <c r="J35" s="14"/>
      <c r="K35" s="19">
        <v>4503</v>
      </c>
      <c r="L35" s="19">
        <v>255.38945</v>
      </c>
      <c r="M35" s="19">
        <v>133243.12152000002</v>
      </c>
      <c r="N35" s="14"/>
      <c r="O35" s="19">
        <v>3644</v>
      </c>
      <c r="P35" s="19">
        <v>4314.04</v>
      </c>
      <c r="Q35" s="19">
        <v>362826.92999999993</v>
      </c>
      <c r="R35" s="14"/>
      <c r="S35" s="19">
        <v>3131</v>
      </c>
      <c r="T35" s="19">
        <v>4</v>
      </c>
      <c r="U35" s="19">
        <v>79517</v>
      </c>
      <c r="V35" s="14"/>
      <c r="W35" s="19">
        <v>3082</v>
      </c>
      <c r="X35" s="19">
        <v>33786</v>
      </c>
      <c r="Y35" s="19">
        <v>69357.59</v>
      </c>
      <c r="Z35" s="14"/>
      <c r="AA35" s="19">
        <v>668</v>
      </c>
      <c r="AB35" s="19">
        <v>236.40700000000004</v>
      </c>
      <c r="AC35" s="19">
        <v>105834.159</v>
      </c>
      <c r="AD35" s="14"/>
      <c r="AE35" s="19">
        <v>1147</v>
      </c>
      <c r="AF35" s="19">
        <v>9325.597</v>
      </c>
      <c r="AG35" s="19">
        <v>57893.975</v>
      </c>
      <c r="AH35" s="14"/>
      <c r="AI35" s="19">
        <v>8</v>
      </c>
      <c r="AJ35" s="19">
        <v>6.390000000000001</v>
      </c>
      <c r="AK35" s="19">
        <v>0</v>
      </c>
      <c r="AL35" s="14"/>
      <c r="AM35" s="37">
        <v>54384</v>
      </c>
      <c r="AN35" s="37">
        <v>134925.54684999998</v>
      </c>
      <c r="AO35" s="37">
        <v>2351454.04152</v>
      </c>
      <c r="AP35" s="38"/>
      <c r="AQ35" s="19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</row>
    <row r="36" spans="1:106" ht="12.75" customHeight="1">
      <c r="A36" s="10"/>
      <c r="B36" s="10" t="s">
        <v>18</v>
      </c>
      <c r="C36" s="15">
        <v>807</v>
      </c>
      <c r="D36" s="15">
        <v>8010.937</v>
      </c>
      <c r="E36" s="15">
        <v>80386.462</v>
      </c>
      <c r="F36" s="16"/>
      <c r="G36" s="15">
        <v>408</v>
      </c>
      <c r="H36" s="15">
        <v>4</v>
      </c>
      <c r="I36" s="15">
        <v>96244</v>
      </c>
      <c r="J36" s="16"/>
      <c r="K36" s="15">
        <v>246</v>
      </c>
      <c r="L36" s="15">
        <v>2790.8723833333333</v>
      </c>
      <c r="M36" s="15">
        <v>13122.2</v>
      </c>
      <c r="N36" s="16"/>
      <c r="O36" s="15">
        <v>534</v>
      </c>
      <c r="P36" s="15">
        <v>14533.599999999999</v>
      </c>
      <c r="Q36" s="15">
        <v>282597.57999999996</v>
      </c>
      <c r="R36" s="16"/>
      <c r="S36" s="15">
        <v>86</v>
      </c>
      <c r="T36" s="15">
        <v>190</v>
      </c>
      <c r="U36" s="15">
        <v>4162</v>
      </c>
      <c r="V36" s="16"/>
      <c r="W36" s="15">
        <v>9</v>
      </c>
      <c r="X36" s="15">
        <v>121.2</v>
      </c>
      <c r="Y36" s="15">
        <v>1151.02</v>
      </c>
      <c r="Z36" s="16"/>
      <c r="AA36" s="15">
        <v>278</v>
      </c>
      <c r="AB36" s="15">
        <v>3992.715</v>
      </c>
      <c r="AC36" s="15">
        <v>22681.495000000003</v>
      </c>
      <c r="AD36" s="16"/>
      <c r="AE36" s="15">
        <v>125</v>
      </c>
      <c r="AF36" s="15">
        <v>3498.2000000000003</v>
      </c>
      <c r="AG36" s="15">
        <v>14180.380000000001</v>
      </c>
      <c r="AH36" s="16"/>
      <c r="AI36" s="15">
        <v>0</v>
      </c>
      <c r="AJ36" s="15">
        <v>0</v>
      </c>
      <c r="AK36" s="15">
        <v>0</v>
      </c>
      <c r="AL36" s="16"/>
      <c r="AM36" s="43">
        <v>2493</v>
      </c>
      <c r="AN36" s="39">
        <v>33141.52438333333</v>
      </c>
      <c r="AO36" s="39">
        <v>514525.137</v>
      </c>
      <c r="AP36" s="40"/>
      <c r="AQ36" s="19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</row>
    <row r="37" spans="1:106" ht="12.75" customHeight="1">
      <c r="A37" s="10"/>
      <c r="B37" s="10" t="s">
        <v>1</v>
      </c>
      <c r="C37" s="19">
        <v>16673</v>
      </c>
      <c r="D37" s="19">
        <v>94116.1244</v>
      </c>
      <c r="E37" s="19">
        <v>708986.547</v>
      </c>
      <c r="F37" s="14"/>
      <c r="G37" s="19">
        <v>22743</v>
      </c>
      <c r="H37" s="19">
        <v>1230</v>
      </c>
      <c r="I37" s="19">
        <v>1010716</v>
      </c>
      <c r="J37" s="14"/>
      <c r="K37" s="19">
        <v>5772</v>
      </c>
      <c r="L37" s="19">
        <v>6802.185384761904</v>
      </c>
      <c r="M37" s="19">
        <v>156450.79823000001</v>
      </c>
      <c r="N37" s="14"/>
      <c r="O37" s="19">
        <v>4208.42</v>
      </c>
      <c r="P37" s="19">
        <v>19131.019999999997</v>
      </c>
      <c r="Q37" s="19">
        <v>694617.3199999998</v>
      </c>
      <c r="R37" s="14"/>
      <c r="S37" s="19">
        <v>3446</v>
      </c>
      <c r="T37" s="19">
        <v>194</v>
      </c>
      <c r="U37" s="19">
        <v>88743</v>
      </c>
      <c r="V37" s="14"/>
      <c r="W37" s="19">
        <v>3091</v>
      </c>
      <c r="X37" s="19">
        <v>33907.2</v>
      </c>
      <c r="Y37" s="19">
        <v>70508.61</v>
      </c>
      <c r="Z37" s="14"/>
      <c r="AA37" s="19">
        <v>949</v>
      </c>
      <c r="AB37" s="19">
        <v>4229.122</v>
      </c>
      <c r="AC37" s="19">
        <v>129462.72099999999</v>
      </c>
      <c r="AD37" s="14"/>
      <c r="AE37" s="19">
        <v>1272</v>
      </c>
      <c r="AF37" s="19">
        <v>12823.797</v>
      </c>
      <c r="AG37" s="19">
        <v>72074.355</v>
      </c>
      <c r="AH37" s="14"/>
      <c r="AI37" s="19">
        <v>102</v>
      </c>
      <c r="AJ37" s="19">
        <v>65.4</v>
      </c>
      <c r="AK37" s="19">
        <v>1234</v>
      </c>
      <c r="AL37" s="14"/>
      <c r="AM37" s="37">
        <v>58256.42</v>
      </c>
      <c r="AN37" s="37">
        <v>172498.8487847619</v>
      </c>
      <c r="AO37" s="37">
        <v>2932793.35123</v>
      </c>
      <c r="AP37" s="38"/>
      <c r="AQ37" s="19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</row>
    <row r="38" spans="1:106" ht="12.75" customHeight="1">
      <c r="A38" s="10"/>
      <c r="B38" s="10"/>
      <c r="C38" s="25"/>
      <c r="D38" s="25"/>
      <c r="E38" s="21"/>
      <c r="F38" s="21"/>
      <c r="G38" s="25"/>
      <c r="H38" s="25"/>
      <c r="I38" s="21"/>
      <c r="J38" s="21"/>
      <c r="K38" s="25"/>
      <c r="L38" s="25"/>
      <c r="M38" s="21"/>
      <c r="N38" s="21"/>
      <c r="O38" s="25"/>
      <c r="P38" s="25"/>
      <c r="Q38" s="21"/>
      <c r="R38" s="21"/>
      <c r="S38" s="25"/>
      <c r="T38" s="25"/>
      <c r="U38" s="21"/>
      <c r="V38" s="21"/>
      <c r="W38" s="25"/>
      <c r="X38" s="25"/>
      <c r="Y38" s="21"/>
      <c r="Z38" s="21"/>
      <c r="AA38" s="25"/>
      <c r="AB38" s="25"/>
      <c r="AC38" s="21"/>
      <c r="AD38" s="21"/>
      <c r="AE38" s="21"/>
      <c r="AF38" s="21"/>
      <c r="AG38" s="21"/>
      <c r="AH38" s="21"/>
      <c r="AI38" s="25"/>
      <c r="AJ38" s="25"/>
      <c r="AK38" s="25"/>
      <c r="AL38" s="25"/>
      <c r="AM38" s="25"/>
      <c r="AN38" s="25"/>
      <c r="AO38" s="25"/>
      <c r="AP38" s="25"/>
      <c r="AQ38" s="25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</row>
  </sheetData>
  <sheetProtection/>
  <dataValidations count="4">
    <dataValidation type="decimal" showErrorMessage="1" errorTitle="Solussa on kaava" error="Sisältöä ei saa muuttaa!" sqref="C34:AH34">
      <formula1>C6+C13+C20+C26</formula1>
      <formula2>C6+C13+C20+C26</formula2>
    </dataValidation>
    <dataValidation type="decimal" showErrorMessage="1" errorTitle="Solussa on kaava" error="Sisältöä ei saa muuttaa!" sqref="C36:AH36">
      <formula1>C8+C15+C22+C29</formula1>
      <formula2>C8+C15+C22+C29</formula2>
    </dataValidation>
    <dataValidation type="decimal" showErrorMessage="1" errorTitle="Solussa on kaava" error="Sisältöä ei saa muuttaa!" sqref="C33:AH33 C35:AH35">
      <formula1>C5+C12+C19</formula1>
      <formula2>C5+C12+C19</formula2>
    </dataValidation>
    <dataValidation type="decimal" showErrorMessage="1" errorTitle="Solussa on kaava" error="Sisältöä ei saa muuttaa!" sqref="C37:AH37">
      <formula1>SUM(C33:C36)</formula1>
      <formula2>SUM(C33:C36)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G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3" width="8.7109375" style="0" bestFit="1" customWidth="1"/>
    <col min="4" max="4" width="8.7109375" style="0" customWidth="1"/>
    <col min="5" max="5" width="10.28125" style="0" customWidth="1"/>
    <col min="6" max="6" width="12.57421875" style="0" customWidth="1"/>
    <col min="7" max="7" width="11.00390625" style="0" bestFit="1" customWidth="1"/>
    <col min="8" max="8" width="8.7109375" style="0" customWidth="1"/>
    <col min="9" max="9" width="10.28125" style="0" customWidth="1"/>
    <col min="10" max="10" width="12.57421875" style="0" bestFit="1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bestFit="1" customWidth="1"/>
    <col min="15" max="15" width="10.28125" style="0" customWidth="1"/>
    <col min="16" max="16" width="8.7109375" style="0" customWidth="1"/>
    <col min="18" max="18" width="12.57421875" style="0" bestFit="1" customWidth="1"/>
    <col min="22" max="22" width="12.57421875" style="0" bestFit="1" customWidth="1"/>
    <col min="26" max="26" width="12.57421875" style="0" bestFit="1" customWidth="1"/>
    <col min="30" max="30" width="12.57421875" style="0" bestFit="1" customWidth="1"/>
    <col min="34" max="34" width="12.57421875" style="0" bestFit="1" customWidth="1"/>
    <col min="38" max="38" width="12.57421875" style="0" bestFit="1" customWidth="1"/>
    <col min="42" max="42" width="12.57421875" style="0" bestFit="1" customWidth="1"/>
    <col min="46" max="46" width="12.57421875" style="0" bestFit="1" customWidth="1"/>
  </cols>
  <sheetData>
    <row r="1" spans="1:46" ht="12.75">
      <c r="A1" s="4" t="s">
        <v>29</v>
      </c>
      <c r="B1" s="5"/>
      <c r="C1" s="11" t="s">
        <v>7</v>
      </c>
      <c r="D1" s="12"/>
      <c r="E1" s="12"/>
      <c r="F1" s="22"/>
      <c r="G1" s="11" t="s">
        <v>13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10</v>
      </c>
      <c r="X1" s="12"/>
      <c r="Y1" s="12"/>
      <c r="Z1" s="22"/>
      <c r="AA1" s="11" t="s">
        <v>11</v>
      </c>
      <c r="AB1" s="12"/>
      <c r="AC1" s="12"/>
      <c r="AD1" s="22"/>
      <c r="AE1" s="11" t="s">
        <v>12</v>
      </c>
      <c r="AF1" s="12"/>
      <c r="AG1" s="12"/>
      <c r="AH1" s="22"/>
      <c r="AI1" s="11" t="s">
        <v>2</v>
      </c>
      <c r="AJ1" s="12"/>
      <c r="AK1" s="12"/>
      <c r="AL1" s="22"/>
      <c r="AM1" s="11" t="s">
        <v>6</v>
      </c>
      <c r="AN1" s="12"/>
      <c r="AO1" s="12"/>
      <c r="AP1" s="22"/>
      <c r="AQ1" s="11" t="s">
        <v>1</v>
      </c>
      <c r="AR1" s="12"/>
      <c r="AS1" s="12"/>
      <c r="AT1" s="22"/>
    </row>
    <row r="2" spans="1:137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1:137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</row>
    <row r="4" spans="1:137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20"/>
      <c r="AN4" s="20"/>
      <c r="AO4" s="20"/>
      <c r="AP4" s="14"/>
      <c r="AQ4" s="20"/>
      <c r="AR4" s="20"/>
      <c r="AS4" s="20"/>
      <c r="AT4" s="14"/>
      <c r="AU4" s="20"/>
      <c r="AV4" s="20"/>
      <c r="AW4" s="20"/>
      <c r="AX4" s="20"/>
      <c r="AY4" s="20"/>
      <c r="AZ4" s="20"/>
      <c r="BA4" s="20"/>
      <c r="BB4" s="20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ht="12.75" customHeight="1">
      <c r="A5" s="1"/>
      <c r="B5" s="10" t="s">
        <v>15</v>
      </c>
      <c r="C5" s="19">
        <v>9005</v>
      </c>
      <c r="D5" s="19">
        <v>52514.157218709894</v>
      </c>
      <c r="E5" s="19">
        <v>100354.12304292324</v>
      </c>
      <c r="F5" s="14"/>
      <c r="G5" s="19">
        <v>3600</v>
      </c>
      <c r="H5" s="19">
        <v>1602.686970313149</v>
      </c>
      <c r="I5" s="19">
        <v>47708.82431593766</v>
      </c>
      <c r="J5" s="14"/>
      <c r="K5" s="19">
        <v>0</v>
      </c>
      <c r="L5" s="19">
        <v>0</v>
      </c>
      <c r="M5" s="19">
        <v>0</v>
      </c>
      <c r="N5" s="14"/>
      <c r="O5" s="19">
        <v>4231</v>
      </c>
      <c r="P5" s="19">
        <v>528.2782770156061</v>
      </c>
      <c r="Q5" s="19">
        <v>49158.63989787629</v>
      </c>
      <c r="R5" s="14"/>
      <c r="S5" s="19">
        <v>913</v>
      </c>
      <c r="T5" s="19">
        <v>1950.8117590270665</v>
      </c>
      <c r="U5" s="19">
        <v>15011.949752175089</v>
      </c>
      <c r="V5" s="14"/>
      <c r="W5" s="19">
        <v>0</v>
      </c>
      <c r="X5" s="19">
        <v>202.68327017876692</v>
      </c>
      <c r="Y5" s="19">
        <v>2730.8505431629083</v>
      </c>
      <c r="Z5" s="14"/>
      <c r="AA5" s="19">
        <v>0</v>
      </c>
      <c r="AB5" s="19">
        <v>0</v>
      </c>
      <c r="AC5" s="19">
        <v>0</v>
      </c>
      <c r="AD5" s="14"/>
      <c r="AE5" s="19">
        <v>0</v>
      </c>
      <c r="AF5" s="19">
        <v>0</v>
      </c>
      <c r="AG5" s="19">
        <v>0</v>
      </c>
      <c r="AH5" s="14"/>
      <c r="AI5" s="19">
        <v>7581</v>
      </c>
      <c r="AJ5" s="19">
        <v>836.3985582930943</v>
      </c>
      <c r="AK5" s="19">
        <v>196228.72212495352</v>
      </c>
      <c r="AL5" s="14"/>
      <c r="AM5" s="19">
        <v>1235</v>
      </c>
      <c r="AN5" s="19">
        <v>457.701722076179</v>
      </c>
      <c r="AO5" s="19">
        <v>6414.087647774117</v>
      </c>
      <c r="AP5" s="14"/>
      <c r="AQ5" s="19">
        <f aca="true" t="shared" si="0" ref="AQ5:AS8">C5+G5+K5+O5+S5+W5+AA5+AE5+AI5+AM5</f>
        <v>26565</v>
      </c>
      <c r="AR5" s="19">
        <f t="shared" si="0"/>
        <v>58092.717775613746</v>
      </c>
      <c r="AS5" s="19">
        <f t="shared" si="0"/>
        <v>417607.1973248028</v>
      </c>
      <c r="AT5" s="14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0</v>
      </c>
      <c r="H6" s="19">
        <v>0</v>
      </c>
      <c r="I6" s="19">
        <v>0</v>
      </c>
      <c r="J6" s="14"/>
      <c r="K6" s="19">
        <v>0</v>
      </c>
      <c r="L6" s="19">
        <v>0</v>
      </c>
      <c r="M6" s="19">
        <v>0</v>
      </c>
      <c r="N6" s="14"/>
      <c r="O6" s="19">
        <v>27</v>
      </c>
      <c r="P6" s="19">
        <v>49.615438306145755</v>
      </c>
      <c r="Q6" s="19">
        <v>46.419867703377044</v>
      </c>
      <c r="R6" s="14"/>
      <c r="S6" s="19">
        <v>107</v>
      </c>
      <c r="T6" s="19">
        <v>653.4100943029704</v>
      </c>
      <c r="U6" s="19">
        <v>5887.754741638117</v>
      </c>
      <c r="V6" s="14"/>
      <c r="W6" s="19">
        <v>0</v>
      </c>
      <c r="X6" s="19">
        <v>22.520363353196327</v>
      </c>
      <c r="Y6" s="19">
        <v>303.42783812921203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0</v>
      </c>
      <c r="AJ6" s="19">
        <v>0</v>
      </c>
      <c r="AK6" s="19">
        <v>0</v>
      </c>
      <c r="AL6" s="14"/>
      <c r="AM6" s="19">
        <v>24</v>
      </c>
      <c r="AN6" s="19">
        <v>12.412268972859513</v>
      </c>
      <c r="AO6" s="19">
        <v>2981.7953993874594</v>
      </c>
      <c r="AP6" s="14"/>
      <c r="AQ6" s="19">
        <f t="shared" si="0"/>
        <v>158</v>
      </c>
      <c r="AR6" s="19">
        <f t="shared" si="0"/>
        <v>737.9581649351719</v>
      </c>
      <c r="AS6" s="19">
        <f t="shared" si="0"/>
        <v>9219.397846858166</v>
      </c>
      <c r="AT6" s="1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ht="12.75" customHeight="1">
      <c r="A7" s="1"/>
      <c r="B7" s="8" t="s">
        <v>17</v>
      </c>
      <c r="C7" s="19">
        <v>3203</v>
      </c>
      <c r="D7" s="19">
        <v>17321.950374470416</v>
      </c>
      <c r="E7" s="19">
        <v>10440.778508274005</v>
      </c>
      <c r="F7" s="14"/>
      <c r="G7" s="19">
        <v>1123</v>
      </c>
      <c r="H7" s="19">
        <v>1381.5881313144052</v>
      </c>
      <c r="I7" s="19">
        <v>7625.229029908859</v>
      </c>
      <c r="J7" s="14"/>
      <c r="K7" s="19">
        <v>53</v>
      </c>
      <c r="L7" s="19">
        <v>19.78226391040293</v>
      </c>
      <c r="M7" s="19">
        <v>903.635550218392</v>
      </c>
      <c r="N7" s="14"/>
      <c r="O7" s="19">
        <v>1354</v>
      </c>
      <c r="P7" s="19">
        <v>927.7246023616948</v>
      </c>
      <c r="Q7" s="19">
        <v>11104.607844621265</v>
      </c>
      <c r="R7" s="14"/>
      <c r="S7" s="19">
        <v>5025</v>
      </c>
      <c r="T7" s="19">
        <v>3784.5647212369213</v>
      </c>
      <c r="U7" s="19">
        <v>12968.802821520654</v>
      </c>
      <c r="V7" s="14"/>
      <c r="W7" s="19">
        <v>0</v>
      </c>
      <c r="X7" s="19">
        <v>179.22105443738613</v>
      </c>
      <c r="Y7" s="19">
        <v>9578.664016024946</v>
      </c>
      <c r="Z7" s="14"/>
      <c r="AA7" s="19">
        <v>225</v>
      </c>
      <c r="AB7" s="19">
        <v>282.55571645533854</v>
      </c>
      <c r="AC7" s="19">
        <v>3240.3085912074716</v>
      </c>
      <c r="AD7" s="14"/>
      <c r="AE7" s="19">
        <v>205</v>
      </c>
      <c r="AF7" s="19">
        <v>780.3919787814111</v>
      </c>
      <c r="AG7" s="19">
        <v>2628.7772905934175</v>
      </c>
      <c r="AH7" s="14"/>
      <c r="AI7" s="19">
        <v>2037</v>
      </c>
      <c r="AJ7" s="19">
        <v>705.7165394325003</v>
      </c>
      <c r="AK7" s="19">
        <v>42642.53506297797</v>
      </c>
      <c r="AL7" s="14"/>
      <c r="AM7" s="19">
        <v>316</v>
      </c>
      <c r="AN7" s="19">
        <v>259.47525366944006</v>
      </c>
      <c r="AO7" s="19">
        <v>606.7302080652838</v>
      </c>
      <c r="AP7" s="14"/>
      <c r="AQ7" s="19">
        <f t="shared" si="0"/>
        <v>13541</v>
      </c>
      <c r="AR7" s="19">
        <f t="shared" si="0"/>
        <v>25642.970636069917</v>
      </c>
      <c r="AS7" s="19">
        <f t="shared" si="0"/>
        <v>101740.06892341227</v>
      </c>
      <c r="AT7" s="14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0</v>
      </c>
      <c r="H8" s="15">
        <v>0</v>
      </c>
      <c r="I8" s="15">
        <v>0</v>
      </c>
      <c r="J8" s="16"/>
      <c r="K8" s="15">
        <v>0</v>
      </c>
      <c r="L8" s="15">
        <v>0</v>
      </c>
      <c r="M8" s="15">
        <v>0</v>
      </c>
      <c r="N8" s="16"/>
      <c r="O8" s="15">
        <v>3</v>
      </c>
      <c r="P8" s="15">
        <v>4.372886087999286</v>
      </c>
      <c r="Q8" s="15">
        <v>0</v>
      </c>
      <c r="R8" s="16"/>
      <c r="S8" s="15">
        <v>97</v>
      </c>
      <c r="T8" s="15">
        <v>160.78765769720454</v>
      </c>
      <c r="U8" s="15">
        <v>1146.2007188351977</v>
      </c>
      <c r="V8" s="16"/>
      <c r="W8" s="15">
        <v>0</v>
      </c>
      <c r="X8" s="15">
        <v>19.913450493042905</v>
      </c>
      <c r="Y8" s="15">
        <v>524.7211023709451</v>
      </c>
      <c r="Z8" s="16"/>
      <c r="AA8" s="15">
        <v>0</v>
      </c>
      <c r="AB8" s="15">
        <v>0</v>
      </c>
      <c r="AC8" s="15">
        <v>0</v>
      </c>
      <c r="AD8" s="16"/>
      <c r="AE8" s="15">
        <v>11</v>
      </c>
      <c r="AF8" s="15">
        <v>11.100403146459728</v>
      </c>
      <c r="AG8" s="15">
        <v>53.98832439414504</v>
      </c>
      <c r="AH8" s="16"/>
      <c r="AI8" s="15">
        <v>33</v>
      </c>
      <c r="AJ8" s="15">
        <v>25.396376895688164</v>
      </c>
      <c r="AK8" s="15">
        <v>1191.2750831268827</v>
      </c>
      <c r="AL8" s="16"/>
      <c r="AM8" s="15">
        <v>10</v>
      </c>
      <c r="AN8" s="15">
        <v>26.22470243351111</v>
      </c>
      <c r="AO8" s="15">
        <v>213.03022505226437</v>
      </c>
      <c r="AP8" s="16"/>
      <c r="AQ8" s="24">
        <f t="shared" si="0"/>
        <v>154</v>
      </c>
      <c r="AR8" s="15">
        <f t="shared" si="0"/>
        <v>247.79547675390577</v>
      </c>
      <c r="AS8" s="15">
        <f t="shared" si="0"/>
        <v>3129.215453779435</v>
      </c>
      <c r="AT8" s="16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ht="12.75" customHeight="1">
      <c r="A9" s="2"/>
      <c r="B9" s="9" t="s">
        <v>1</v>
      </c>
      <c r="C9" s="19">
        <f>SUM(C5:C8)</f>
        <v>12208</v>
      </c>
      <c r="D9" s="19">
        <f>SUM(D5:D8)</f>
        <v>69836.1075931803</v>
      </c>
      <c r="E9" s="19">
        <f>SUM(E5:E8)</f>
        <v>110794.90155119724</v>
      </c>
      <c r="F9" s="14"/>
      <c r="G9" s="19">
        <f>SUM(G5:G8)</f>
        <v>4723</v>
      </c>
      <c r="H9" s="19">
        <f>SUM(H5:H8)</f>
        <v>2984.2751016275542</v>
      </c>
      <c r="I9" s="19">
        <f>SUM(I5:I8)</f>
        <v>55334.053345846514</v>
      </c>
      <c r="J9" s="14"/>
      <c r="K9" s="19">
        <f>SUM(K5:K8)</f>
        <v>53</v>
      </c>
      <c r="L9" s="19">
        <f>SUM(L5:L8)</f>
        <v>19.78226391040293</v>
      </c>
      <c r="M9" s="19">
        <f>SUM(M5:M8)</f>
        <v>903.635550218392</v>
      </c>
      <c r="N9" s="14"/>
      <c r="O9" s="19">
        <f>SUM(O5:O8)</f>
        <v>5615</v>
      </c>
      <c r="P9" s="19">
        <f>SUM(P5:P8)</f>
        <v>1509.9912037714457</v>
      </c>
      <c r="Q9" s="19">
        <f>SUM(Q5:Q8)</f>
        <v>60309.66761020093</v>
      </c>
      <c r="R9" s="14"/>
      <c r="S9" s="19">
        <f>SUM(S5:S8)</f>
        <v>6142</v>
      </c>
      <c r="T9" s="19">
        <f>SUM(T5:T8)</f>
        <v>6549.574232264164</v>
      </c>
      <c r="U9" s="19">
        <f>SUM(U5:U8)</f>
        <v>35014.70803416906</v>
      </c>
      <c r="V9" s="14"/>
      <c r="W9" s="19">
        <f>SUM(W5:W8)</f>
        <v>0</v>
      </c>
      <c r="X9" s="19">
        <f>SUM(X5:X8)</f>
        <v>424.3381384623923</v>
      </c>
      <c r="Y9" s="19">
        <f>SUM(Y5:Y8)</f>
        <v>13137.663499688013</v>
      </c>
      <c r="Z9" s="14"/>
      <c r="AA9" s="19">
        <f>SUM(AA5:AA8)</f>
        <v>225</v>
      </c>
      <c r="AB9" s="19">
        <f>SUM(AB5:AB8)</f>
        <v>282.55571645533854</v>
      </c>
      <c r="AC9" s="19">
        <f>SUM(AC5:AC8)</f>
        <v>3240.3085912074716</v>
      </c>
      <c r="AD9" s="14"/>
      <c r="AE9" s="19">
        <f>SUM(AE5:AE8)</f>
        <v>216</v>
      </c>
      <c r="AF9" s="19">
        <f>SUM(AF5:AF8)</f>
        <v>791.4923819278708</v>
      </c>
      <c r="AG9" s="19">
        <f>SUM(AG5:AG8)</f>
        <v>2682.7656149875625</v>
      </c>
      <c r="AH9" s="14"/>
      <c r="AI9" s="19">
        <f>SUM(AI5:AI8)</f>
        <v>9651</v>
      </c>
      <c r="AJ9" s="19">
        <f>SUM(AJ5:AJ8)</f>
        <v>1567.511474621283</v>
      </c>
      <c r="AK9" s="19">
        <f>SUM(AK5:AK8)</f>
        <v>240062.5322710584</v>
      </c>
      <c r="AL9" s="14"/>
      <c r="AM9" s="19">
        <f>SUM(AM5:AM8)</f>
        <v>1585</v>
      </c>
      <c r="AN9" s="19">
        <f>SUM(AN5:AN8)</f>
        <v>755.8139471519896</v>
      </c>
      <c r="AO9" s="19">
        <f>SUM(AO5:AO8)</f>
        <v>10215.643480279125</v>
      </c>
      <c r="AP9" s="14"/>
      <c r="AQ9" s="19">
        <f>SUM(AQ5:AQ8)</f>
        <v>40418</v>
      </c>
      <c r="AR9" s="19">
        <f>SUM(AR5:AR8)</f>
        <v>84721.44205337274</v>
      </c>
      <c r="AS9" s="19">
        <f>SUM(AS5:AS8)</f>
        <v>531695.8795488527</v>
      </c>
      <c r="AT9" s="14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9"/>
      <c r="AW10" s="19"/>
      <c r="AX10" s="19"/>
      <c r="AY10" s="19"/>
      <c r="AZ10" s="19"/>
      <c r="BA10" s="19"/>
      <c r="BB10" s="19"/>
      <c r="BC10" s="25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9"/>
      <c r="AW11" s="19"/>
      <c r="AX11" s="19"/>
      <c r="AY11" s="19"/>
      <c r="AZ11" s="19"/>
      <c r="BA11" s="19"/>
      <c r="BB11" s="19"/>
      <c r="BC11" s="25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17</v>
      </c>
      <c r="H12" s="19">
        <v>0</v>
      </c>
      <c r="I12" s="19">
        <v>105.36973592813666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f aca="true" t="shared" si="1" ref="AQ12:AS15">C12+G12+K12+O12+S12+W12+AA12+AE12+AI12+AM12</f>
        <v>17</v>
      </c>
      <c r="AR12" s="19">
        <f t="shared" si="1"/>
        <v>0</v>
      </c>
      <c r="AS12" s="19">
        <f t="shared" si="1"/>
        <v>105.36973592813666</v>
      </c>
      <c r="AT12" s="14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2.75" customHeight="1">
      <c r="A13" s="1"/>
      <c r="B13" s="10" t="s">
        <v>16</v>
      </c>
      <c r="C13" s="19">
        <v>6</v>
      </c>
      <c r="D13" s="19">
        <v>0</v>
      </c>
      <c r="E13" s="19">
        <v>4549.9947020803165</v>
      </c>
      <c r="F13" s="14"/>
      <c r="G13" s="19">
        <v>143</v>
      </c>
      <c r="H13" s="19">
        <v>3703.097853417494</v>
      </c>
      <c r="I13" s="19">
        <v>48247.163931090035</v>
      </c>
      <c r="J13" s="14"/>
      <c r="K13" s="19">
        <v>0</v>
      </c>
      <c r="L13" s="19">
        <v>0</v>
      </c>
      <c r="M13" s="19">
        <v>0</v>
      </c>
      <c r="N13" s="14"/>
      <c r="O13" s="19">
        <v>32</v>
      </c>
      <c r="P13" s="19">
        <v>0</v>
      </c>
      <c r="Q13" s="19">
        <v>87182.06174851532</v>
      </c>
      <c r="R13" s="14"/>
      <c r="S13" s="19">
        <v>2</v>
      </c>
      <c r="T13" s="19">
        <v>0</v>
      </c>
      <c r="U13" s="19">
        <v>1429.5973749228438</v>
      </c>
      <c r="V13" s="14"/>
      <c r="W13" s="19">
        <v>0</v>
      </c>
      <c r="X13" s="19">
        <v>0</v>
      </c>
      <c r="Y13" s="19">
        <v>9334.429918613861</v>
      </c>
      <c r="Z13" s="14"/>
      <c r="AA13" s="19">
        <v>0</v>
      </c>
      <c r="AB13" s="19">
        <v>0</v>
      </c>
      <c r="AC13" s="19">
        <v>0</v>
      </c>
      <c r="AD13" s="14"/>
      <c r="AE13" s="19">
        <v>0</v>
      </c>
      <c r="AF13" s="19">
        <v>0</v>
      </c>
      <c r="AG13" s="19">
        <v>0</v>
      </c>
      <c r="AH13" s="14"/>
      <c r="AI13" s="19">
        <v>5</v>
      </c>
      <c r="AJ13" s="19">
        <v>0</v>
      </c>
      <c r="AK13" s="19">
        <v>2136.6594177670363</v>
      </c>
      <c r="AL13" s="14"/>
      <c r="AM13" s="19">
        <v>0</v>
      </c>
      <c r="AN13" s="19">
        <v>0</v>
      </c>
      <c r="AO13" s="19">
        <v>0</v>
      </c>
      <c r="AP13" s="14"/>
      <c r="AQ13" s="19">
        <f t="shared" si="1"/>
        <v>188</v>
      </c>
      <c r="AR13" s="19">
        <f t="shared" si="1"/>
        <v>3703.097853417494</v>
      </c>
      <c r="AS13" s="19">
        <f t="shared" si="1"/>
        <v>152879.90709298945</v>
      </c>
      <c r="AT13" s="14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f t="shared" si="1"/>
        <v>0</v>
      </c>
      <c r="AR14" s="19">
        <f t="shared" si="1"/>
        <v>0</v>
      </c>
      <c r="AS14" s="19">
        <f t="shared" si="1"/>
        <v>0</v>
      </c>
      <c r="AT14" s="14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ht="12.75" customHeight="1">
      <c r="A15" s="1"/>
      <c r="B15" s="8" t="s">
        <v>18</v>
      </c>
      <c r="C15" s="15">
        <v>13</v>
      </c>
      <c r="D15" s="15">
        <v>0</v>
      </c>
      <c r="E15" s="15">
        <v>924.5223042418677</v>
      </c>
      <c r="F15" s="16"/>
      <c r="G15" s="15">
        <v>19</v>
      </c>
      <c r="H15" s="15">
        <v>161.4604094030506</v>
      </c>
      <c r="I15" s="15">
        <v>2790.625877730741</v>
      </c>
      <c r="J15" s="16"/>
      <c r="K15" s="15">
        <v>0</v>
      </c>
      <c r="L15" s="15">
        <v>0</v>
      </c>
      <c r="M15" s="15">
        <v>0</v>
      </c>
      <c r="N15" s="16"/>
      <c r="O15" s="15">
        <v>14</v>
      </c>
      <c r="P15" s="15">
        <v>0</v>
      </c>
      <c r="Q15" s="15">
        <v>7265.213859357892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f t="shared" si="1"/>
        <v>46</v>
      </c>
      <c r="AR15" s="15">
        <f t="shared" si="1"/>
        <v>161.4604094030506</v>
      </c>
      <c r="AS15" s="15">
        <f t="shared" si="1"/>
        <v>10980.3620413305</v>
      </c>
      <c r="AT15" s="16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2.75" customHeight="1">
      <c r="A16" s="1"/>
      <c r="B16" s="9" t="s">
        <v>1</v>
      </c>
      <c r="C16" s="19">
        <f>SUM(C12:C15)</f>
        <v>19</v>
      </c>
      <c r="D16" s="19">
        <f>SUM(D12:D15)</f>
        <v>0</v>
      </c>
      <c r="E16" s="19">
        <f>SUM(E12:E15)</f>
        <v>5474.517006322184</v>
      </c>
      <c r="F16" s="14"/>
      <c r="G16" s="19">
        <f>SUM(G12:G15)</f>
        <v>179</v>
      </c>
      <c r="H16" s="19">
        <f>SUM(H12:H15)</f>
        <v>3864.5582628205448</v>
      </c>
      <c r="I16" s="19">
        <f>SUM(I12:I15)</f>
        <v>51143.15954474891</v>
      </c>
      <c r="J16" s="14"/>
      <c r="K16" s="19">
        <f>SUM(K12:K15)</f>
        <v>0</v>
      </c>
      <c r="L16" s="19">
        <f>SUM(L12:L15)</f>
        <v>0</v>
      </c>
      <c r="M16" s="19">
        <f>SUM(M12:M15)</f>
        <v>0</v>
      </c>
      <c r="N16" s="14"/>
      <c r="O16" s="19">
        <f>SUM(O12:O15)</f>
        <v>46</v>
      </c>
      <c r="P16" s="19">
        <f>SUM(P12:P15)</f>
        <v>0</v>
      </c>
      <c r="Q16" s="19">
        <f>SUM(Q12:Q15)</f>
        <v>94447.2756078732</v>
      </c>
      <c r="R16" s="14"/>
      <c r="S16" s="19">
        <f>SUM(S12:S15)</f>
        <v>2</v>
      </c>
      <c r="T16" s="19">
        <f>SUM(T12:T15)</f>
        <v>0</v>
      </c>
      <c r="U16" s="19">
        <f>SUM(U12:U15)</f>
        <v>1429.5973749228438</v>
      </c>
      <c r="V16" s="14"/>
      <c r="W16" s="19">
        <f>SUM(W12:W15)</f>
        <v>0</v>
      </c>
      <c r="X16" s="19">
        <f>SUM(X12:X15)</f>
        <v>0</v>
      </c>
      <c r="Y16" s="19">
        <f>SUM(Y12:Y15)</f>
        <v>9334.429918613861</v>
      </c>
      <c r="Z16" s="14"/>
      <c r="AA16" s="19">
        <f>SUM(AA12:AA15)</f>
        <v>0</v>
      </c>
      <c r="AB16" s="19">
        <f>SUM(AB12:AB15)</f>
        <v>0</v>
      </c>
      <c r="AC16" s="19">
        <f>SUM(AC12:AC15)</f>
        <v>0</v>
      </c>
      <c r="AD16" s="14"/>
      <c r="AE16" s="19">
        <f>SUM(AE12:AE15)</f>
        <v>0</v>
      </c>
      <c r="AF16" s="19">
        <f>SUM(AF12:AF15)</f>
        <v>0</v>
      </c>
      <c r="AG16" s="19">
        <f>SUM(AG12:AG15)</f>
        <v>0</v>
      </c>
      <c r="AH16" s="14"/>
      <c r="AI16" s="19">
        <f>SUM(AI12:AI15)</f>
        <v>5</v>
      </c>
      <c r="AJ16" s="19">
        <f>SUM(AJ12:AJ15)</f>
        <v>0</v>
      </c>
      <c r="AK16" s="19">
        <f>SUM(AK12:AK15)</f>
        <v>2136.6594177670363</v>
      </c>
      <c r="AL16" s="14"/>
      <c r="AM16" s="19">
        <f>SUM(AM12:AM15)</f>
        <v>0</v>
      </c>
      <c r="AN16" s="19">
        <f>SUM(AN12:AN15)</f>
        <v>0</v>
      </c>
      <c r="AO16" s="19">
        <f>SUM(AO12:AO15)</f>
        <v>0</v>
      </c>
      <c r="AP16" s="14"/>
      <c r="AQ16" s="19">
        <f>SUM(AQ12:AQ15)</f>
        <v>251</v>
      </c>
      <c r="AR16" s="19">
        <f>SUM(AR12:AR15)</f>
        <v>3864.5582628205448</v>
      </c>
      <c r="AS16" s="19">
        <f>SUM(AS12:AS15)</f>
        <v>163965.63887024808</v>
      </c>
      <c r="AT16" s="14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9"/>
      <c r="AW17" s="19"/>
      <c r="AX17" s="19"/>
      <c r="AY17" s="19"/>
      <c r="AZ17" s="19"/>
      <c r="BA17" s="19"/>
      <c r="BB17" s="19"/>
      <c r="BC17" s="25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9"/>
      <c r="AW18" s="19"/>
      <c r="AX18" s="19"/>
      <c r="AY18" s="19"/>
      <c r="AZ18" s="19"/>
      <c r="BA18" s="19"/>
      <c r="BB18" s="19"/>
      <c r="BC18" s="25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2.75" customHeight="1">
      <c r="A19" s="2"/>
      <c r="B19" s="10" t="s">
        <v>15</v>
      </c>
      <c r="C19" s="19">
        <v>619</v>
      </c>
      <c r="D19" s="19">
        <v>940.797849885548</v>
      </c>
      <c r="E19" s="19">
        <v>0</v>
      </c>
      <c r="F19" s="14"/>
      <c r="G19" s="19">
        <v>997</v>
      </c>
      <c r="H19" s="19">
        <v>2733.9675700040198</v>
      </c>
      <c r="I19" s="19">
        <v>412.591389114541</v>
      </c>
      <c r="J19" s="14"/>
      <c r="K19" s="19">
        <v>0</v>
      </c>
      <c r="L19" s="19">
        <v>0</v>
      </c>
      <c r="M19" s="19">
        <v>0</v>
      </c>
      <c r="N19" s="14"/>
      <c r="O19" s="19">
        <v>487</v>
      </c>
      <c r="P19" s="19">
        <v>769.9643273407975</v>
      </c>
      <c r="Q19" s="19">
        <v>373.3771967445545</v>
      </c>
      <c r="R19" s="14"/>
      <c r="S19" s="19">
        <v>567</v>
      </c>
      <c r="T19" s="19">
        <v>3589.8031023944914</v>
      </c>
      <c r="U19" s="19">
        <v>145.31436846274553</v>
      </c>
      <c r="V19" s="14"/>
      <c r="W19" s="19">
        <v>0</v>
      </c>
      <c r="X19" s="19">
        <v>355.7174644660958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0</v>
      </c>
      <c r="AF19" s="19">
        <v>0</v>
      </c>
      <c r="AG19" s="19">
        <v>0</v>
      </c>
      <c r="AH19" s="14"/>
      <c r="AI19" s="19">
        <v>919</v>
      </c>
      <c r="AJ19" s="19">
        <v>1812.8976593286275</v>
      </c>
      <c r="AK19" s="19">
        <v>1034.5239356647544</v>
      </c>
      <c r="AL19" s="14"/>
      <c r="AM19" s="19">
        <v>323</v>
      </c>
      <c r="AN19" s="19">
        <v>722.0406577493427</v>
      </c>
      <c r="AO19" s="19">
        <v>0</v>
      </c>
      <c r="AP19" s="14"/>
      <c r="AQ19" s="19">
        <f aca="true" t="shared" si="2" ref="AQ19:AS22">C19+G19+K19+O19+S19+W19+AA19+AE19+AI19+AM19</f>
        <v>3912</v>
      </c>
      <c r="AR19" s="19">
        <f t="shared" si="2"/>
        <v>10925.188631168923</v>
      </c>
      <c r="AS19" s="19">
        <f t="shared" si="2"/>
        <v>1965.8068899865955</v>
      </c>
      <c r="AT19" s="14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2.75" customHeight="1">
      <c r="A20" s="1"/>
      <c r="B20" s="10" t="s">
        <v>16</v>
      </c>
      <c r="C20" s="19">
        <v>66</v>
      </c>
      <c r="D20" s="19">
        <v>207.6330408545292</v>
      </c>
      <c r="E20" s="19">
        <v>0</v>
      </c>
      <c r="F20" s="14"/>
      <c r="G20" s="19">
        <v>453</v>
      </c>
      <c r="H20" s="19">
        <v>2254.9959382615757</v>
      </c>
      <c r="I20" s="19">
        <v>0</v>
      </c>
      <c r="J20" s="14"/>
      <c r="K20" s="19">
        <v>0</v>
      </c>
      <c r="L20" s="19">
        <v>0</v>
      </c>
      <c r="M20" s="19">
        <v>0</v>
      </c>
      <c r="N20" s="14"/>
      <c r="O20" s="19">
        <v>128</v>
      </c>
      <c r="P20" s="19">
        <v>642.1415032300491</v>
      </c>
      <c r="Q20" s="19">
        <v>101.92188343567568</v>
      </c>
      <c r="R20" s="14"/>
      <c r="S20" s="19">
        <v>114</v>
      </c>
      <c r="T20" s="19">
        <v>1729.9810115831024</v>
      </c>
      <c r="U20" s="19">
        <v>23.546309704611545</v>
      </c>
      <c r="V20" s="14"/>
      <c r="W20" s="19">
        <v>0</v>
      </c>
      <c r="X20" s="19">
        <v>118.57248815536528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0</v>
      </c>
      <c r="AF20" s="19">
        <v>0</v>
      </c>
      <c r="AG20" s="19">
        <v>0</v>
      </c>
      <c r="AH20" s="14"/>
      <c r="AI20" s="19">
        <v>170</v>
      </c>
      <c r="AJ20" s="19">
        <v>574.1935809395986</v>
      </c>
      <c r="AK20" s="19">
        <v>198.62994115104453</v>
      </c>
      <c r="AL20" s="14"/>
      <c r="AM20" s="19">
        <v>163</v>
      </c>
      <c r="AN20" s="19">
        <v>587.5131295904791</v>
      </c>
      <c r="AO20" s="19">
        <v>0</v>
      </c>
      <c r="AP20" s="14"/>
      <c r="AQ20" s="19">
        <f t="shared" si="2"/>
        <v>1094</v>
      </c>
      <c r="AR20" s="19">
        <f t="shared" si="2"/>
        <v>6115.030692614699</v>
      </c>
      <c r="AS20" s="19">
        <f t="shared" si="2"/>
        <v>324.09813429133175</v>
      </c>
      <c r="AT20" s="14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ht="12.75" customHeight="1">
      <c r="A21" s="1"/>
      <c r="B21" s="8" t="s">
        <v>17</v>
      </c>
      <c r="C21" s="19">
        <v>1166</v>
      </c>
      <c r="D21" s="19">
        <v>414.59837564100627</v>
      </c>
      <c r="E21" s="19">
        <v>0</v>
      </c>
      <c r="F21" s="14"/>
      <c r="G21" s="19">
        <v>468</v>
      </c>
      <c r="H21" s="19">
        <v>1286.9326390535728</v>
      </c>
      <c r="I21" s="19">
        <v>0</v>
      </c>
      <c r="J21" s="14"/>
      <c r="K21" s="19">
        <v>125</v>
      </c>
      <c r="L21" s="19">
        <v>146.71772852114037</v>
      </c>
      <c r="M21" s="19">
        <v>61.17600361940418</v>
      </c>
      <c r="N21" s="14"/>
      <c r="O21" s="19">
        <v>1411</v>
      </c>
      <c r="P21" s="19">
        <v>1613.5949664717368</v>
      </c>
      <c r="Q21" s="19">
        <v>983.731181873378</v>
      </c>
      <c r="R21" s="14"/>
      <c r="S21" s="19">
        <v>3071</v>
      </c>
      <c r="T21" s="19">
        <v>3659.76927980248</v>
      </c>
      <c r="U21" s="19">
        <v>407.1829699633182</v>
      </c>
      <c r="V21" s="14"/>
      <c r="W21" s="19">
        <v>0</v>
      </c>
      <c r="X21" s="19">
        <v>642.0574092668184</v>
      </c>
      <c r="Y21" s="19">
        <v>0</v>
      </c>
      <c r="Z21" s="14"/>
      <c r="AA21" s="19">
        <v>265</v>
      </c>
      <c r="AB21" s="19">
        <v>264.72779625041835</v>
      </c>
      <c r="AC21" s="19">
        <v>0</v>
      </c>
      <c r="AD21" s="14"/>
      <c r="AE21" s="19">
        <v>781</v>
      </c>
      <c r="AF21" s="19">
        <v>1433.970261010843</v>
      </c>
      <c r="AG21" s="19">
        <v>463.52592532792437</v>
      </c>
      <c r="AH21" s="14"/>
      <c r="AI21" s="19">
        <v>3266</v>
      </c>
      <c r="AJ21" s="19">
        <v>2968.1805261927466</v>
      </c>
      <c r="AK21" s="19">
        <v>982.722054314609</v>
      </c>
      <c r="AL21" s="14"/>
      <c r="AM21" s="19">
        <v>204</v>
      </c>
      <c r="AN21" s="19">
        <v>231.93190743609279</v>
      </c>
      <c r="AO21" s="19">
        <v>0</v>
      </c>
      <c r="AP21" s="14"/>
      <c r="AQ21" s="19">
        <f t="shared" si="2"/>
        <v>10757</v>
      </c>
      <c r="AR21" s="19">
        <f t="shared" si="2"/>
        <v>12662.480889646855</v>
      </c>
      <c r="AS21" s="19">
        <f t="shared" si="2"/>
        <v>2898.3381350986338</v>
      </c>
      <c r="AT21" s="14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2.75" customHeight="1">
      <c r="A22" s="1"/>
      <c r="B22" s="9" t="s">
        <v>18</v>
      </c>
      <c r="C22" s="15">
        <v>122</v>
      </c>
      <c r="D22" s="15">
        <v>116.77624110075635</v>
      </c>
      <c r="E22" s="15">
        <v>0</v>
      </c>
      <c r="F22" s="16"/>
      <c r="G22" s="15">
        <v>367</v>
      </c>
      <c r="H22" s="15">
        <v>1443.262812135768</v>
      </c>
      <c r="I22" s="15">
        <v>0</v>
      </c>
      <c r="J22" s="16"/>
      <c r="K22" s="15">
        <v>18</v>
      </c>
      <c r="L22" s="15">
        <v>35.697887391455716</v>
      </c>
      <c r="M22" s="15">
        <v>1.8500671910766213</v>
      </c>
      <c r="N22" s="16"/>
      <c r="O22" s="15">
        <v>363</v>
      </c>
      <c r="P22" s="15">
        <v>1446.5843554954563</v>
      </c>
      <c r="Q22" s="15">
        <v>88.13047346583178</v>
      </c>
      <c r="R22" s="16"/>
      <c r="S22" s="15">
        <v>770</v>
      </c>
      <c r="T22" s="15">
        <v>1904.7282671766125</v>
      </c>
      <c r="U22" s="15">
        <v>53.82013646768353</v>
      </c>
      <c r="V22" s="16"/>
      <c r="W22" s="15">
        <v>0</v>
      </c>
      <c r="X22" s="15">
        <v>214.0191364222728</v>
      </c>
      <c r="Y22" s="15">
        <v>0</v>
      </c>
      <c r="Z22" s="16"/>
      <c r="AA22" s="15">
        <v>0</v>
      </c>
      <c r="AB22" s="15">
        <v>0</v>
      </c>
      <c r="AC22" s="15">
        <v>0</v>
      </c>
      <c r="AD22" s="16"/>
      <c r="AE22" s="15">
        <v>660</v>
      </c>
      <c r="AF22" s="15">
        <v>1898.8416897504594</v>
      </c>
      <c r="AG22" s="15">
        <v>464.03048910730894</v>
      </c>
      <c r="AH22" s="16"/>
      <c r="AI22" s="15">
        <v>795</v>
      </c>
      <c r="AJ22" s="15">
        <v>1223.7353529339543</v>
      </c>
      <c r="AK22" s="15">
        <v>255.47746029503526</v>
      </c>
      <c r="AL22" s="16"/>
      <c r="AM22" s="15">
        <v>65</v>
      </c>
      <c r="AN22" s="15">
        <v>181.4027158986365</v>
      </c>
      <c r="AO22" s="15">
        <v>0</v>
      </c>
      <c r="AP22" s="16"/>
      <c r="AQ22" s="15">
        <f t="shared" si="2"/>
        <v>3160</v>
      </c>
      <c r="AR22" s="15">
        <f t="shared" si="2"/>
        <v>8465.048458305371</v>
      </c>
      <c r="AS22" s="15">
        <f t="shared" si="2"/>
        <v>863.3086265269361</v>
      </c>
      <c r="AT22" s="16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2.75" customHeight="1">
      <c r="A23" s="1"/>
      <c r="B23" s="9" t="s">
        <v>1</v>
      </c>
      <c r="C23" s="19">
        <f>SUM(C19:C22)</f>
        <v>1973</v>
      </c>
      <c r="D23" s="19">
        <f>SUM(D19:D22)</f>
        <v>1679.8055074818399</v>
      </c>
      <c r="E23" s="19">
        <f>SUM(E19:E22)</f>
        <v>0</v>
      </c>
      <c r="F23" s="14"/>
      <c r="G23" s="19">
        <f>SUM(G19:G22)</f>
        <v>2285</v>
      </c>
      <c r="H23" s="19">
        <f>SUM(H19:H22)</f>
        <v>7719.158959454935</v>
      </c>
      <c r="I23" s="19">
        <f>SUM(I19:I22)</f>
        <v>412.591389114541</v>
      </c>
      <c r="J23" s="14"/>
      <c r="K23" s="19">
        <f>SUM(K19:K22)</f>
        <v>143</v>
      </c>
      <c r="L23" s="19">
        <f>SUM(L19:L22)</f>
        <v>182.41561591259608</v>
      </c>
      <c r="M23" s="19">
        <f>SUM(M19:M22)</f>
        <v>63.026070810480796</v>
      </c>
      <c r="N23" s="14"/>
      <c r="O23" s="19">
        <f>SUM(O19:O22)</f>
        <v>2389</v>
      </c>
      <c r="P23" s="19">
        <f>SUM(P19:P22)</f>
        <v>4472.285152538039</v>
      </c>
      <c r="Q23" s="19">
        <f>SUM(Q19:Q22)</f>
        <v>1547.1607355194399</v>
      </c>
      <c r="R23" s="14"/>
      <c r="S23" s="19">
        <f>SUM(S19:S22)</f>
        <v>4522</v>
      </c>
      <c r="T23" s="19">
        <f>SUM(T19:T22)</f>
        <v>10884.281660956687</v>
      </c>
      <c r="U23" s="19">
        <f>SUM(U19:U22)</f>
        <v>629.8637845983588</v>
      </c>
      <c r="V23" s="14"/>
      <c r="W23" s="19">
        <f>SUM(W19:W22)</f>
        <v>0</v>
      </c>
      <c r="X23" s="19">
        <f>SUM(X19:X22)</f>
        <v>1330.3664983105523</v>
      </c>
      <c r="Y23" s="19">
        <f>SUM(Y19:Y22)</f>
        <v>0</v>
      </c>
      <c r="Z23" s="14"/>
      <c r="AA23" s="19">
        <f>SUM(AA19:AA22)</f>
        <v>265</v>
      </c>
      <c r="AB23" s="19">
        <f>SUM(AB19:AB22)</f>
        <v>264.72779625041835</v>
      </c>
      <c r="AC23" s="19">
        <f>SUM(AC19:AC22)</f>
        <v>0</v>
      </c>
      <c r="AD23" s="14"/>
      <c r="AE23" s="19">
        <f>SUM(AE19:AE22)</f>
        <v>1441</v>
      </c>
      <c r="AF23" s="19">
        <f>SUM(AF19:AF22)</f>
        <v>3332.8119507613023</v>
      </c>
      <c r="AG23" s="19">
        <f>SUM(AG19:AG22)</f>
        <v>927.5564144352334</v>
      </c>
      <c r="AH23" s="14"/>
      <c r="AI23" s="19">
        <f>SUM(AI19:AI22)</f>
        <v>5150</v>
      </c>
      <c r="AJ23" s="19">
        <f>SUM(AJ19:AJ22)</f>
        <v>6579.007119394927</v>
      </c>
      <c r="AK23" s="19">
        <f>SUM(AK19:AK22)</f>
        <v>2471.353391425443</v>
      </c>
      <c r="AL23" s="14"/>
      <c r="AM23" s="19">
        <f>SUM(AM19:AM22)</f>
        <v>755</v>
      </c>
      <c r="AN23" s="19">
        <f>SUM(AN19:AN22)</f>
        <v>1722.888410674551</v>
      </c>
      <c r="AO23" s="19">
        <f>SUM(AO19:AO22)</f>
        <v>0</v>
      </c>
      <c r="AP23" s="14"/>
      <c r="AQ23" s="19">
        <f>SUM(AQ19:AQ22)</f>
        <v>18923</v>
      </c>
      <c r="AR23" s="19">
        <f>SUM(AR19:AR22)</f>
        <v>38167.74867173585</v>
      </c>
      <c r="AS23" s="19">
        <f>SUM(AS19:AS22)</f>
        <v>6051.551785903497</v>
      </c>
      <c r="AT23" s="14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9"/>
      <c r="AW24" s="19"/>
      <c r="AX24" s="19"/>
      <c r="AY24" s="19"/>
      <c r="AZ24" s="19"/>
      <c r="BA24" s="19"/>
      <c r="BB24" s="19"/>
      <c r="BC24" s="25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19"/>
      <c r="AN25" s="19"/>
      <c r="AO25" s="19"/>
      <c r="AP25" s="23"/>
      <c r="AQ25" s="19"/>
      <c r="AR25" s="19"/>
      <c r="AS25" s="19"/>
      <c r="AT25" s="23"/>
      <c r="AU25" s="19"/>
      <c r="AV25" s="19"/>
      <c r="AW25" s="19"/>
      <c r="AX25" s="19"/>
      <c r="AY25" s="19"/>
      <c r="AZ25" s="19"/>
      <c r="BA25" s="19"/>
      <c r="BB25" s="19"/>
      <c r="BC25" s="25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58</v>
      </c>
      <c r="H26" s="21">
        <v>1069.6731940400925</v>
      </c>
      <c r="I26" s="21">
        <v>2186.0654621047374</v>
      </c>
      <c r="J26" s="23">
        <v>0</v>
      </c>
      <c r="K26" s="21">
        <v>0</v>
      </c>
      <c r="L26" s="21">
        <v>0</v>
      </c>
      <c r="M26" s="21">
        <v>0</v>
      </c>
      <c r="N26" s="23">
        <v>0</v>
      </c>
      <c r="O26" s="21">
        <v>53</v>
      </c>
      <c r="P26" s="21">
        <v>2385.072985150688</v>
      </c>
      <c r="Q26" s="19">
        <v>104426.87441239343</v>
      </c>
      <c r="R26" s="23">
        <v>103913.22848497998</v>
      </c>
      <c r="S26" s="19">
        <v>83</v>
      </c>
      <c r="T26" s="19">
        <v>840.0986926752475</v>
      </c>
      <c r="U26" s="19">
        <v>515.8323704574543</v>
      </c>
      <c r="V26" s="23">
        <v>0</v>
      </c>
      <c r="W26" s="19">
        <v>0</v>
      </c>
      <c r="X26" s="19">
        <v>482.1947851651521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19">
        <v>0</v>
      </c>
      <c r="AF26" s="19">
        <v>0</v>
      </c>
      <c r="AG26" s="19">
        <v>0</v>
      </c>
      <c r="AH26" s="23">
        <v>0</v>
      </c>
      <c r="AI26" s="19">
        <v>0</v>
      </c>
      <c r="AJ26" s="19">
        <v>0</v>
      </c>
      <c r="AK26" s="19">
        <v>0</v>
      </c>
      <c r="AL26" s="23">
        <v>0</v>
      </c>
      <c r="AM26" s="19">
        <v>7</v>
      </c>
      <c r="AN26" s="19">
        <v>62.497624345538725</v>
      </c>
      <c r="AO26" s="19">
        <v>0</v>
      </c>
      <c r="AP26" s="23">
        <v>0</v>
      </c>
      <c r="AQ26" s="19">
        <f aca="true" t="shared" si="3" ref="AQ26:AT27">C26+G26+K26+O26+S26+W26+AA26+AE26+AI26+AM26</f>
        <v>201</v>
      </c>
      <c r="AR26" s="19">
        <f t="shared" si="3"/>
        <v>4839.537281376719</v>
      </c>
      <c r="AS26" s="19">
        <f t="shared" si="3"/>
        <v>107128.77224495563</v>
      </c>
      <c r="AT26" s="23">
        <f t="shared" si="3"/>
        <v>103913.22848497998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20</v>
      </c>
      <c r="H27" s="15">
        <v>198.45805309020088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55</v>
      </c>
      <c r="P27" s="15">
        <v>4016.3276839008836</v>
      </c>
      <c r="Q27" s="15">
        <v>1799.947188991091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0</v>
      </c>
      <c r="X27" s="15">
        <v>741.5405677688021</v>
      </c>
      <c r="Y27" s="15">
        <v>0</v>
      </c>
      <c r="Z27" s="16">
        <v>0</v>
      </c>
      <c r="AA27" s="15">
        <v>0</v>
      </c>
      <c r="AB27" s="15">
        <v>0</v>
      </c>
      <c r="AC27" s="15">
        <v>0</v>
      </c>
      <c r="AD27" s="16">
        <v>0</v>
      </c>
      <c r="AE27" s="15">
        <v>0</v>
      </c>
      <c r="AF27" s="15">
        <v>0</v>
      </c>
      <c r="AG27" s="15">
        <v>0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f t="shared" si="3"/>
        <v>75</v>
      </c>
      <c r="AR27" s="15">
        <f t="shared" si="3"/>
        <v>4956.326304759887</v>
      </c>
      <c r="AS27" s="15">
        <f t="shared" si="3"/>
        <v>1799.947188991091</v>
      </c>
      <c r="AT27" s="16">
        <f t="shared" si="3"/>
        <v>0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2.75" customHeight="1">
      <c r="A28" s="10"/>
      <c r="B28" s="10" t="s">
        <v>1</v>
      </c>
      <c r="C28" s="19">
        <f aca="true" t="shared" si="4" ref="C28:AT28">SUM(C26:C27)</f>
        <v>0</v>
      </c>
      <c r="D28" s="19">
        <f t="shared" si="4"/>
        <v>0</v>
      </c>
      <c r="E28" s="19">
        <f t="shared" si="4"/>
        <v>0</v>
      </c>
      <c r="F28" s="14">
        <f t="shared" si="4"/>
        <v>0</v>
      </c>
      <c r="G28" s="19">
        <f t="shared" si="4"/>
        <v>78</v>
      </c>
      <c r="H28" s="19">
        <f t="shared" si="4"/>
        <v>1268.1312471302933</v>
      </c>
      <c r="I28" s="19">
        <f t="shared" si="4"/>
        <v>2186.0654621047374</v>
      </c>
      <c r="J28" s="14">
        <f t="shared" si="4"/>
        <v>0</v>
      </c>
      <c r="K28" s="19">
        <f t="shared" si="4"/>
        <v>0</v>
      </c>
      <c r="L28" s="19">
        <f t="shared" si="4"/>
        <v>0</v>
      </c>
      <c r="M28" s="19">
        <f t="shared" si="4"/>
        <v>0</v>
      </c>
      <c r="N28" s="14">
        <f t="shared" si="4"/>
        <v>0</v>
      </c>
      <c r="O28" s="19">
        <f t="shared" si="4"/>
        <v>108</v>
      </c>
      <c r="P28" s="19">
        <f t="shared" si="4"/>
        <v>6401.400669051572</v>
      </c>
      <c r="Q28" s="19">
        <f t="shared" si="4"/>
        <v>106226.82160138452</v>
      </c>
      <c r="R28" s="14">
        <f t="shared" si="4"/>
        <v>103913.22848497998</v>
      </c>
      <c r="S28" s="19">
        <f t="shared" si="4"/>
        <v>83</v>
      </c>
      <c r="T28" s="19">
        <f t="shared" si="4"/>
        <v>840.0986926752475</v>
      </c>
      <c r="U28" s="19">
        <f t="shared" si="4"/>
        <v>515.8323704574543</v>
      </c>
      <c r="V28" s="14">
        <f t="shared" si="4"/>
        <v>0</v>
      </c>
      <c r="W28" s="19">
        <f t="shared" si="4"/>
        <v>0</v>
      </c>
      <c r="X28" s="19">
        <f t="shared" si="4"/>
        <v>1223.7353529339543</v>
      </c>
      <c r="Y28" s="19">
        <f t="shared" si="4"/>
        <v>0</v>
      </c>
      <c r="Z28" s="14">
        <f t="shared" si="4"/>
        <v>0</v>
      </c>
      <c r="AA28" s="19">
        <f t="shared" si="4"/>
        <v>0</v>
      </c>
      <c r="AB28" s="19">
        <f t="shared" si="4"/>
        <v>0</v>
      </c>
      <c r="AC28" s="19">
        <f t="shared" si="4"/>
        <v>0</v>
      </c>
      <c r="AD28" s="14">
        <f t="shared" si="4"/>
        <v>0</v>
      </c>
      <c r="AE28" s="19">
        <f t="shared" si="4"/>
        <v>0</v>
      </c>
      <c r="AF28" s="19">
        <f t="shared" si="4"/>
        <v>0</v>
      </c>
      <c r="AG28" s="19">
        <f t="shared" si="4"/>
        <v>0</v>
      </c>
      <c r="AH28" s="14">
        <f t="shared" si="4"/>
        <v>0</v>
      </c>
      <c r="AI28" s="19">
        <f t="shared" si="4"/>
        <v>0</v>
      </c>
      <c r="AJ28" s="19">
        <f t="shared" si="4"/>
        <v>0</v>
      </c>
      <c r="AK28" s="19">
        <f t="shared" si="4"/>
        <v>0</v>
      </c>
      <c r="AL28" s="14">
        <f t="shared" si="4"/>
        <v>0</v>
      </c>
      <c r="AM28" s="19">
        <f t="shared" si="4"/>
        <v>7</v>
      </c>
      <c r="AN28" s="19">
        <f t="shared" si="4"/>
        <v>62.497624345538725</v>
      </c>
      <c r="AO28" s="19">
        <f t="shared" si="4"/>
        <v>0</v>
      </c>
      <c r="AP28" s="14">
        <f t="shared" si="4"/>
        <v>0</v>
      </c>
      <c r="AQ28" s="19">
        <f t="shared" si="4"/>
        <v>276</v>
      </c>
      <c r="AR28" s="19">
        <f t="shared" si="4"/>
        <v>9795.863586136606</v>
      </c>
      <c r="AS28" s="19">
        <f t="shared" si="4"/>
        <v>108928.71943394672</v>
      </c>
      <c r="AT28" s="14">
        <f t="shared" si="4"/>
        <v>103913.22848497998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5"/>
      <c r="AN29" s="25"/>
      <c r="AO29" s="25"/>
      <c r="AP29" s="23"/>
      <c r="AQ29" s="25"/>
      <c r="AR29" s="25"/>
      <c r="AS29" s="25"/>
      <c r="AT29" s="23"/>
      <c r="AU29" s="25"/>
      <c r="AV29" s="25"/>
      <c r="AW29" s="25"/>
      <c r="AX29" s="25"/>
      <c r="AY29" s="25"/>
      <c r="AZ29" s="25"/>
      <c r="BA29" s="25"/>
      <c r="BB29" s="25"/>
      <c r="BC29" s="25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5"/>
      <c r="AN30" s="25"/>
      <c r="AO30" s="25"/>
      <c r="AP30" s="23"/>
      <c r="AQ30" s="25"/>
      <c r="AR30" s="25"/>
      <c r="AS30" s="25"/>
      <c r="AT30" s="23"/>
      <c r="AU30" s="25"/>
      <c r="AV30" s="25"/>
      <c r="AW30" s="25"/>
      <c r="AX30" s="25"/>
      <c r="AY30" s="25"/>
      <c r="AZ30" s="25"/>
      <c r="BA30" s="25"/>
      <c r="BB30" s="25"/>
      <c r="BC30" s="25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137" ht="12.75" customHeight="1">
      <c r="A31" s="10"/>
      <c r="B31" s="10" t="s">
        <v>15</v>
      </c>
      <c r="C31" s="19">
        <f>C5+C12+C19</f>
        <v>9624</v>
      </c>
      <c r="D31" s="19">
        <f>D5+D12+D19</f>
        <v>53454.95506859544</v>
      </c>
      <c r="E31" s="19">
        <f>E5+E12+E19</f>
        <v>100354.12304292324</v>
      </c>
      <c r="F31" s="14"/>
      <c r="G31" s="19">
        <f>G5+G12+G19</f>
        <v>4614</v>
      </c>
      <c r="H31" s="19">
        <f>H5+H12+H19</f>
        <v>4336.6545403171685</v>
      </c>
      <c r="I31" s="19">
        <f>I5+I12+I19</f>
        <v>48226.78544098033</v>
      </c>
      <c r="J31" s="14"/>
      <c r="K31" s="19">
        <f>K5+K12+K19</f>
        <v>0</v>
      </c>
      <c r="L31" s="19">
        <f>L5+L12+L19</f>
        <v>0</v>
      </c>
      <c r="M31" s="19">
        <f>M5+M12+M19</f>
        <v>0</v>
      </c>
      <c r="N31" s="14"/>
      <c r="O31" s="19">
        <f>O5+O12+O19</f>
        <v>4718</v>
      </c>
      <c r="P31" s="19">
        <f>P5+P12+P19</f>
        <v>1298.2426043564037</v>
      </c>
      <c r="Q31" s="19">
        <f>Q5+Q12+Q19</f>
        <v>49532.017094620845</v>
      </c>
      <c r="R31" s="14"/>
      <c r="S31" s="19">
        <f>S5+S12+S19</f>
        <v>1480</v>
      </c>
      <c r="T31" s="19">
        <f>T5+T12+T19</f>
        <v>5540.614861421558</v>
      </c>
      <c r="U31" s="19">
        <f>U5+U12+U19</f>
        <v>15157.264120637834</v>
      </c>
      <c r="V31" s="14"/>
      <c r="W31" s="19">
        <f>W5+W12+W19</f>
        <v>0</v>
      </c>
      <c r="X31" s="19">
        <f>X5+X12+X19</f>
        <v>558.4007346448627</v>
      </c>
      <c r="Y31" s="19">
        <f>Y5+Y12+Y19</f>
        <v>2730.8505431629083</v>
      </c>
      <c r="Z31" s="14"/>
      <c r="AA31" s="19">
        <f>AA5+AA12+AA19</f>
        <v>0</v>
      </c>
      <c r="AB31" s="19">
        <f>AB5+AB12+AB19</f>
        <v>0</v>
      </c>
      <c r="AC31" s="19">
        <f>AC5+AC12+AC19</f>
        <v>0</v>
      </c>
      <c r="AD31" s="14"/>
      <c r="AE31" s="19">
        <f>AE5+AE12+AE19</f>
        <v>0</v>
      </c>
      <c r="AF31" s="19">
        <f>AF5+AF12+AF19</f>
        <v>0</v>
      </c>
      <c r="AG31" s="19">
        <f>AG5+AG12+AG19</f>
        <v>0</v>
      </c>
      <c r="AH31" s="14"/>
      <c r="AI31" s="19">
        <f>AI5+AI12+AI19</f>
        <v>8500</v>
      </c>
      <c r="AJ31" s="19">
        <f>AJ5+AJ12+AJ19</f>
        <v>2649.2962176217216</v>
      </c>
      <c r="AK31" s="19">
        <f>AK5+AK12+AK19</f>
        <v>197263.2460606183</v>
      </c>
      <c r="AL31" s="14"/>
      <c r="AM31" s="19">
        <f>AM5+AM12+AM19</f>
        <v>1558</v>
      </c>
      <c r="AN31" s="19">
        <f>AN5+AN12+AN19</f>
        <v>1179.7423798255218</v>
      </c>
      <c r="AO31" s="19">
        <f>AO5+AO12+AO19</f>
        <v>6414.087647774117</v>
      </c>
      <c r="AP31" s="14"/>
      <c r="AQ31" s="19">
        <f>AQ5+AQ12+AQ19</f>
        <v>30494</v>
      </c>
      <c r="AR31" s="19">
        <f>AR5+AR12+AR19</f>
        <v>69017.90640678267</v>
      </c>
      <c r="AS31" s="19">
        <f>AS5+AS12+AS19</f>
        <v>419678.37395071756</v>
      </c>
      <c r="AT31" s="14"/>
      <c r="AU31" s="25"/>
      <c r="AV31" s="25"/>
      <c r="AW31" s="25"/>
      <c r="AX31" s="25"/>
      <c r="AY31" s="25"/>
      <c r="AZ31" s="25"/>
      <c r="BA31" s="19"/>
      <c r="BB31" s="19"/>
      <c r="BC31" s="19"/>
      <c r="BD31" s="19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ht="12.75" customHeight="1">
      <c r="A32" s="10"/>
      <c r="B32" s="10" t="s">
        <v>16</v>
      </c>
      <c r="C32" s="19">
        <f>C6+C13+C20+C26</f>
        <v>72</v>
      </c>
      <c r="D32" s="19">
        <f>D6+D13+D20+D26</f>
        <v>207.6330408545292</v>
      </c>
      <c r="E32" s="19">
        <f>E6+E13+E20+E26</f>
        <v>4549.9947020803165</v>
      </c>
      <c r="F32" s="14"/>
      <c r="G32" s="19">
        <f>G6+G13+G20+G26</f>
        <v>654</v>
      </c>
      <c r="H32" s="19">
        <f>H6+H13+H20+H26</f>
        <v>7027.766985719162</v>
      </c>
      <c r="I32" s="19">
        <f>I6+I13+I20+I26</f>
        <v>50433.22939319477</v>
      </c>
      <c r="J32" s="14"/>
      <c r="K32" s="19">
        <f>K6+K13+K20+K26</f>
        <v>0</v>
      </c>
      <c r="L32" s="19">
        <f>L6+L13+L20+L26</f>
        <v>0</v>
      </c>
      <c r="M32" s="19">
        <f>M6+M13+M20+M26</f>
        <v>0</v>
      </c>
      <c r="N32" s="14"/>
      <c r="O32" s="19">
        <f>O6+O13+O20+O26</f>
        <v>240</v>
      </c>
      <c r="P32" s="19">
        <f>P6+P13+P20+P26</f>
        <v>3076.829926686883</v>
      </c>
      <c r="Q32" s="19">
        <f>Q6+Q13+Q20+Q26</f>
        <v>191757.2779120478</v>
      </c>
      <c r="R32" s="14"/>
      <c r="S32" s="19">
        <f>S6+S13+S20+S26</f>
        <v>306</v>
      </c>
      <c r="T32" s="19">
        <f>T6+T13+T20+T26</f>
        <v>3223.48979856132</v>
      </c>
      <c r="U32" s="19">
        <f>U6+U13+U20+U26</f>
        <v>7856.730796723025</v>
      </c>
      <c r="V32" s="14"/>
      <c r="W32" s="19">
        <f>W6+W13+W20+W26</f>
        <v>0</v>
      </c>
      <c r="X32" s="19">
        <f>X6+X13+X20+X26</f>
        <v>623.2876366737137</v>
      </c>
      <c r="Y32" s="19">
        <f>Y6+Y13+Y20+Y26</f>
        <v>9637.857756743073</v>
      </c>
      <c r="Z32" s="14"/>
      <c r="AA32" s="19">
        <f>AA6+AA13+AA20+AA26</f>
        <v>0</v>
      </c>
      <c r="AB32" s="19">
        <f>AB6+AB13+AB20+AB26</f>
        <v>0</v>
      </c>
      <c r="AC32" s="19">
        <f>AC6+AC13+AC20+AC26</f>
        <v>0</v>
      </c>
      <c r="AD32" s="14"/>
      <c r="AE32" s="19">
        <f>AE6+AE13+AE20+AE26</f>
        <v>0</v>
      </c>
      <c r="AF32" s="19">
        <f>AF6+AF13+AF20+AF26</f>
        <v>0</v>
      </c>
      <c r="AG32" s="19">
        <f>AG6+AG13+AG20+AG26</f>
        <v>0</v>
      </c>
      <c r="AH32" s="14"/>
      <c r="AI32" s="19">
        <f>AI6+AI13+AI20+AI26</f>
        <v>175</v>
      </c>
      <c r="AJ32" s="19">
        <f>AJ6+AJ13+AJ20+AJ26</f>
        <v>574.1935809395986</v>
      </c>
      <c r="AK32" s="19">
        <f>AK6+AK13+AK20+AK26</f>
        <v>2335.289358918081</v>
      </c>
      <c r="AL32" s="14"/>
      <c r="AM32" s="19">
        <f>AM6+AM13+AM20+AM26</f>
        <v>194</v>
      </c>
      <c r="AN32" s="19">
        <f>AN6+AN13+AN20+AN26</f>
        <v>662.4230229088773</v>
      </c>
      <c r="AO32" s="19">
        <f>AO6+AO13+AO20+AO26</f>
        <v>2981.7953993874594</v>
      </c>
      <c r="AP32" s="14"/>
      <c r="AQ32" s="19">
        <f>AQ6+AQ13+AQ20+AQ26</f>
        <v>1641</v>
      </c>
      <c r="AR32" s="19">
        <f>AR6+AR13+AR20+AR26</f>
        <v>15395.623992344083</v>
      </c>
      <c r="AS32" s="19">
        <f>AS6+AS13+AS20+AS26</f>
        <v>269552.17531909456</v>
      </c>
      <c r="AT32" s="14"/>
      <c r="AU32" s="25"/>
      <c r="AV32" s="25"/>
      <c r="AW32" s="25"/>
      <c r="AX32" s="25"/>
      <c r="AY32" s="25"/>
      <c r="AZ32" s="25"/>
      <c r="BA32" s="19"/>
      <c r="BB32" s="19"/>
      <c r="BC32" s="19"/>
      <c r="BD32" s="19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 ht="12.75" customHeight="1">
      <c r="A33" s="10"/>
      <c r="B33" s="10" t="s">
        <v>17</v>
      </c>
      <c r="C33" s="19">
        <f>C7+C14+C21</f>
        <v>4369</v>
      </c>
      <c r="D33" s="19">
        <f>D7+D14+D21</f>
        <v>17736.548750111422</v>
      </c>
      <c r="E33" s="19">
        <f>E7+E14+E21</f>
        <v>10440.778508274005</v>
      </c>
      <c r="F33" s="14"/>
      <c r="G33" s="19">
        <f>G7+G14+G21</f>
        <v>1591</v>
      </c>
      <c r="H33" s="19">
        <f>H7+H14+H21</f>
        <v>2668.520770367978</v>
      </c>
      <c r="I33" s="19">
        <f>I7+I14+I21</f>
        <v>7625.229029908859</v>
      </c>
      <c r="J33" s="14"/>
      <c r="K33" s="19">
        <f>K7+K14+K21</f>
        <v>178</v>
      </c>
      <c r="L33" s="19">
        <f>L7+L14+L21</f>
        <v>166.4999924315433</v>
      </c>
      <c r="M33" s="19">
        <f>M7+M14+M21</f>
        <v>964.8115538377962</v>
      </c>
      <c r="N33" s="14"/>
      <c r="O33" s="19">
        <f>O7+O14+O21</f>
        <v>2765</v>
      </c>
      <c r="P33" s="19">
        <f>P7+P14+P21</f>
        <v>2541.3195688334317</v>
      </c>
      <c r="Q33" s="19">
        <f>Q7+Q14+Q21</f>
        <v>12088.339026494643</v>
      </c>
      <c r="R33" s="14"/>
      <c r="S33" s="19">
        <f>S7+S14+S21</f>
        <v>8096</v>
      </c>
      <c r="T33" s="19">
        <f>T7+T14+T21</f>
        <v>7444.334001039401</v>
      </c>
      <c r="U33" s="19">
        <f>U7+U14+U21</f>
        <v>13375.985791483972</v>
      </c>
      <c r="V33" s="14"/>
      <c r="W33" s="19">
        <f>W7+W14+W21</f>
        <v>0</v>
      </c>
      <c r="X33" s="19">
        <f>X7+X14+X21</f>
        <v>821.2784637042045</v>
      </c>
      <c r="Y33" s="19">
        <f>Y7+Y14+Y21</f>
        <v>9578.664016024946</v>
      </c>
      <c r="Z33" s="14"/>
      <c r="AA33" s="19">
        <f>AA7+AA14+AA21</f>
        <v>490</v>
      </c>
      <c r="AB33" s="19">
        <f>AB7+AB14+AB21</f>
        <v>547.283512705757</v>
      </c>
      <c r="AC33" s="19">
        <f>AC7+AC14+AC21</f>
        <v>3240.3085912074716</v>
      </c>
      <c r="AD33" s="14"/>
      <c r="AE33" s="19">
        <f>AE7+AE14+AE21</f>
        <v>986</v>
      </c>
      <c r="AF33" s="19">
        <f>AF7+AF14+AF21</f>
        <v>2214.362239792254</v>
      </c>
      <c r="AG33" s="19">
        <f>AG7+AG14+AG21</f>
        <v>3092.3032159213417</v>
      </c>
      <c r="AH33" s="14"/>
      <c r="AI33" s="19">
        <f>AI7+AI14+AI21</f>
        <v>5303</v>
      </c>
      <c r="AJ33" s="19">
        <f>AJ7+AJ14+AJ21</f>
        <v>3673.897065625247</v>
      </c>
      <c r="AK33" s="19">
        <f>AK7+AK14+AK21</f>
        <v>43625.25711729258</v>
      </c>
      <c r="AL33" s="14"/>
      <c r="AM33" s="19">
        <f>AM7+AM14+AM21</f>
        <v>520</v>
      </c>
      <c r="AN33" s="19">
        <f>AN7+AN14+AN21</f>
        <v>491.40716110553285</v>
      </c>
      <c r="AO33" s="19">
        <f>AO7+AO14+AO21</f>
        <v>606.7302080652838</v>
      </c>
      <c r="AP33" s="14"/>
      <c r="AQ33" s="19">
        <f>AQ7+AQ14+AQ21</f>
        <v>24298</v>
      </c>
      <c r="AR33" s="19">
        <f>AR7+AR14+AR21</f>
        <v>38305.45152571677</v>
      </c>
      <c r="AS33" s="19">
        <f>AS7+AS14+AS21</f>
        <v>104638.4070585109</v>
      </c>
      <c r="AT33" s="14"/>
      <c r="AU33" s="25"/>
      <c r="AV33" s="25"/>
      <c r="AW33" s="25"/>
      <c r="AX33" s="25"/>
      <c r="AY33" s="25"/>
      <c r="AZ33" s="25"/>
      <c r="BA33" s="19"/>
      <c r="BB33" s="19"/>
      <c r="BC33" s="19"/>
      <c r="BD33" s="19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 ht="12.75" customHeight="1">
      <c r="A34" s="10"/>
      <c r="B34" s="10" t="s">
        <v>18</v>
      </c>
      <c r="C34" s="15">
        <f>C8+C15+C22+C27</f>
        <v>135</v>
      </c>
      <c r="D34" s="15">
        <f>D8+D15+D22+D27</f>
        <v>116.77624110075635</v>
      </c>
      <c r="E34" s="15">
        <f>E8+E15+E22+E27</f>
        <v>924.5223042418677</v>
      </c>
      <c r="F34" s="16"/>
      <c r="G34" s="15">
        <f>G8+G15+G22+G27</f>
        <v>406</v>
      </c>
      <c r="H34" s="15">
        <f>H8+H15+H22+H27</f>
        <v>1803.1812746290193</v>
      </c>
      <c r="I34" s="15">
        <f>I8+I15+I22+I27</f>
        <v>2790.625877730741</v>
      </c>
      <c r="J34" s="16"/>
      <c r="K34" s="15">
        <f>K8+K15+K22+K27</f>
        <v>18</v>
      </c>
      <c r="L34" s="15">
        <f>L8+L15+L22+L27</f>
        <v>35.697887391455716</v>
      </c>
      <c r="M34" s="15">
        <f>M8+M15+M22+M27</f>
        <v>1.8500671910766213</v>
      </c>
      <c r="N34" s="16"/>
      <c r="O34" s="15">
        <f>O8+O15+O22+O27</f>
        <v>435</v>
      </c>
      <c r="P34" s="15">
        <f>P8+P15+P22+P27</f>
        <v>5467.284925484339</v>
      </c>
      <c r="Q34" s="15">
        <f>Q8+Q15+Q22+Q27</f>
        <v>9153.291521814815</v>
      </c>
      <c r="R34" s="16"/>
      <c r="S34" s="15">
        <f>S8+S15+S22+S27</f>
        <v>867</v>
      </c>
      <c r="T34" s="15">
        <f>T8+T15+T22+T27</f>
        <v>2065.515924873817</v>
      </c>
      <c r="U34" s="15">
        <f>U8+U15+U22+U27</f>
        <v>1200.0208553028813</v>
      </c>
      <c r="V34" s="16"/>
      <c r="W34" s="15">
        <f>W8+W15+W22+W27</f>
        <v>0</v>
      </c>
      <c r="X34" s="15">
        <f>X8+X15+X22+X27</f>
        <v>975.4731546841178</v>
      </c>
      <c r="Y34" s="15">
        <f>Y8+Y15+Y22+Y27</f>
        <v>524.7211023709451</v>
      </c>
      <c r="Z34" s="16"/>
      <c r="AA34" s="15">
        <f>AA8+AA15+AA22+AA27</f>
        <v>0</v>
      </c>
      <c r="AB34" s="15">
        <f>AB8+AB15+AB22+AB27</f>
        <v>0</v>
      </c>
      <c r="AC34" s="15">
        <f>AC8+AC15+AC22+AC27</f>
        <v>0</v>
      </c>
      <c r="AD34" s="16"/>
      <c r="AE34" s="15">
        <f>AE8+AE15+AE22+AE27</f>
        <v>671</v>
      </c>
      <c r="AF34" s="15">
        <f>AF8+AF15+AF22+AF27</f>
        <v>1909.9420928969191</v>
      </c>
      <c r="AG34" s="15">
        <f>AG8+AG15+AG22+AG27</f>
        <v>518.018813501454</v>
      </c>
      <c r="AH34" s="16"/>
      <c r="AI34" s="15">
        <f>AI8+AI15+AI22+AI27</f>
        <v>828</v>
      </c>
      <c r="AJ34" s="15">
        <f>AJ8+AJ15+AJ22+AJ27</f>
        <v>1249.1317298296426</v>
      </c>
      <c r="AK34" s="15">
        <f>AK8+AK15+AK22+AK27</f>
        <v>1446.7525434219178</v>
      </c>
      <c r="AL34" s="16"/>
      <c r="AM34" s="15">
        <f>AM8+AM15+AM22+AM27</f>
        <v>75</v>
      </c>
      <c r="AN34" s="15">
        <f>AN8+AN15+AN22+AN27</f>
        <v>207.6274183321476</v>
      </c>
      <c r="AO34" s="15">
        <f>AO8+AO15+AO22+AO27</f>
        <v>213.03022505226437</v>
      </c>
      <c r="AP34" s="16"/>
      <c r="AQ34" s="15">
        <f>AQ8+AQ15+AQ22+AQ27</f>
        <v>3435</v>
      </c>
      <c r="AR34" s="15">
        <f>AR8+AR15+AR22+AR27</f>
        <v>13830.630649222214</v>
      </c>
      <c r="AS34" s="15">
        <f>AS8+AS15+AS22+AS27</f>
        <v>16772.83331062796</v>
      </c>
      <c r="AT34" s="16"/>
      <c r="AU34" s="25"/>
      <c r="AV34" s="25"/>
      <c r="AW34" s="25"/>
      <c r="AX34" s="25"/>
      <c r="AY34" s="25"/>
      <c r="AZ34" s="25"/>
      <c r="BA34" s="19"/>
      <c r="BB34" s="19"/>
      <c r="BC34" s="19"/>
      <c r="BD34" s="19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 ht="12.75" customHeight="1">
      <c r="A35" s="10"/>
      <c r="B35" s="10" t="s">
        <v>1</v>
      </c>
      <c r="C35" s="19">
        <f>SUM(C31:C34)</f>
        <v>14200</v>
      </c>
      <c r="D35" s="19">
        <f>SUM(D31:D34)</f>
        <v>71515.91310066215</v>
      </c>
      <c r="E35" s="19">
        <f>SUM(E31:E34)</f>
        <v>116269.41855751943</v>
      </c>
      <c r="F35" s="14"/>
      <c r="G35" s="19">
        <f>SUM(G31:G34)</f>
        <v>7265</v>
      </c>
      <c r="H35" s="19">
        <f>SUM(H31:H34)</f>
        <v>15836.123571033328</v>
      </c>
      <c r="I35" s="19">
        <f>SUM(I31:I34)</f>
        <v>109075.8697418147</v>
      </c>
      <c r="J35" s="14"/>
      <c r="K35" s="19">
        <f>SUM(K31:K34)</f>
        <v>196</v>
      </c>
      <c r="L35" s="19">
        <f>SUM(L31:L34)</f>
        <v>202.197879822999</v>
      </c>
      <c r="M35" s="19">
        <f>SUM(M31:M34)</f>
        <v>966.6616210288728</v>
      </c>
      <c r="N35" s="14"/>
      <c r="O35" s="19">
        <f>SUM(O31:O34)</f>
        <v>8158</v>
      </c>
      <c r="P35" s="19">
        <f>SUM(P31:P34)</f>
        <v>12383.677025361056</v>
      </c>
      <c r="Q35" s="19">
        <f>SUM(Q31:Q34)</f>
        <v>262530.92555497814</v>
      </c>
      <c r="R35" s="14"/>
      <c r="S35" s="19">
        <f>SUM(S31:S34)</f>
        <v>10749</v>
      </c>
      <c r="T35" s="19">
        <f>SUM(T31:T34)</f>
        <v>18273.954585896096</v>
      </c>
      <c r="U35" s="19">
        <f>SUM(U31:U34)</f>
        <v>37590.00156414771</v>
      </c>
      <c r="V35" s="14"/>
      <c r="W35" s="19">
        <f>SUM(W31:W34)</f>
        <v>0</v>
      </c>
      <c r="X35" s="19">
        <f>SUM(X31:X34)</f>
        <v>2978.439989706899</v>
      </c>
      <c r="Y35" s="19">
        <f>SUM(Y31:Y34)</f>
        <v>22472.093418301876</v>
      </c>
      <c r="Z35" s="14"/>
      <c r="AA35" s="19">
        <f>SUM(AA31:AA34)</f>
        <v>490</v>
      </c>
      <c r="AB35" s="19">
        <f>SUM(AB31:AB34)</f>
        <v>547.283512705757</v>
      </c>
      <c r="AC35" s="19">
        <f>SUM(AC31:AC34)</f>
        <v>3240.3085912074716</v>
      </c>
      <c r="AD35" s="14"/>
      <c r="AE35" s="19">
        <f>SUM(AE31:AE34)</f>
        <v>1657</v>
      </c>
      <c r="AF35" s="19">
        <f>SUM(AF31:AF34)</f>
        <v>4124.304332689173</v>
      </c>
      <c r="AG35" s="19">
        <f>SUM(AG31:AG34)</f>
        <v>3610.322029422796</v>
      </c>
      <c r="AH35" s="14"/>
      <c r="AI35" s="19">
        <f>SUM(AI31:AI34)</f>
        <v>14806</v>
      </c>
      <c r="AJ35" s="19">
        <f>SUM(AJ31:AJ34)</f>
        <v>8146.518594016209</v>
      </c>
      <c r="AK35" s="19">
        <f>SUM(AK31:AK34)</f>
        <v>244670.5450802509</v>
      </c>
      <c r="AL35" s="14"/>
      <c r="AM35" s="19">
        <f>SUM(AM31:AM34)</f>
        <v>2347</v>
      </c>
      <c r="AN35" s="19">
        <f>SUM(AN31:AN34)</f>
        <v>2541.199982172079</v>
      </c>
      <c r="AO35" s="19">
        <f>SUM(AO31:AO34)</f>
        <v>10215.643480279125</v>
      </c>
      <c r="AP35" s="14"/>
      <c r="AQ35" s="19">
        <f>SUM(AQ31:AQ34)</f>
        <v>59868</v>
      </c>
      <c r="AR35" s="19">
        <f>SUM(AR31:AR34)</f>
        <v>136549.61257406574</v>
      </c>
      <c r="AS35" s="19">
        <f>SUM(AS31:AS34)</f>
        <v>810641.7896389511</v>
      </c>
      <c r="AT35" s="14"/>
      <c r="AU35" s="25"/>
      <c r="AV35" s="25"/>
      <c r="AW35" s="25"/>
      <c r="AX35" s="25"/>
      <c r="AY35" s="25"/>
      <c r="AZ35" s="25"/>
      <c r="BA35" s="19"/>
      <c r="BB35" s="19"/>
      <c r="BC35" s="19"/>
      <c r="BD35" s="19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5"/>
      <c r="AN36" s="25"/>
      <c r="AO36" s="21"/>
      <c r="AP36" s="21"/>
      <c r="AQ36" s="25"/>
      <c r="AR36" s="25"/>
      <c r="AS36" s="21"/>
      <c r="AT36" s="21"/>
      <c r="AU36" s="25"/>
      <c r="AV36" s="25"/>
      <c r="AW36" s="25"/>
      <c r="AX36" s="25"/>
      <c r="AY36" s="25"/>
      <c r="AZ36" s="25"/>
      <c r="BA36" s="25"/>
      <c r="BB36" s="25"/>
      <c r="BC36" s="25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 ht="12.75" customHeight="1">
      <c r="A37" s="10"/>
      <c r="B37" s="10"/>
      <c r="C37" s="25"/>
      <c r="D37" s="25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5"/>
      <c r="R37" s="21"/>
      <c r="S37" s="25"/>
      <c r="T37" s="25"/>
      <c r="U37" s="25"/>
      <c r="V37" s="21"/>
      <c r="W37" s="25"/>
      <c r="X37" s="25"/>
      <c r="Y37" s="25"/>
      <c r="Z37" s="21"/>
      <c r="AA37" s="25"/>
      <c r="AB37" s="25"/>
      <c r="AC37" s="25"/>
      <c r="AD37" s="21"/>
      <c r="AE37" s="25"/>
      <c r="AF37" s="25"/>
      <c r="AG37" s="25"/>
      <c r="AH37" s="21"/>
      <c r="AI37" s="25"/>
      <c r="AJ37" s="25"/>
      <c r="AK37" s="25"/>
      <c r="AL37" s="21"/>
      <c r="AM37" s="25"/>
      <c r="AN37" s="25"/>
      <c r="AO37" s="25"/>
      <c r="AP37" s="21"/>
      <c r="AQ37" s="25"/>
      <c r="AR37" s="25"/>
      <c r="AS37" s="25"/>
      <c r="AT37" s="21"/>
      <c r="AU37" s="25"/>
      <c r="AV37" s="25"/>
      <c r="AW37" s="25"/>
      <c r="AX37" s="25"/>
      <c r="AY37" s="25"/>
      <c r="AZ37" s="25"/>
      <c r="BA37" s="25"/>
      <c r="BB37" s="25"/>
      <c r="BC37" s="25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</row>
    <row r="38" spans="1:137" ht="12.75" customHeight="1">
      <c r="A38" s="10"/>
      <c r="B38" s="10"/>
      <c r="C38" s="25"/>
      <c r="D38" s="25"/>
      <c r="E38" s="25"/>
      <c r="F38" s="21"/>
      <c r="G38" s="25"/>
      <c r="H38" s="25"/>
      <c r="I38" s="25"/>
      <c r="J38" s="21"/>
      <c r="K38" s="25"/>
      <c r="L38" s="25"/>
      <c r="M38" s="25"/>
      <c r="N38" s="21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</row>
    <row r="39" spans="1:137" ht="12.75" customHeight="1">
      <c r="A39" s="10"/>
      <c r="B39" s="10"/>
      <c r="C39" s="25"/>
      <c r="D39" s="25"/>
      <c r="E39" s="25"/>
      <c r="F39" s="21"/>
      <c r="G39" s="25"/>
      <c r="H39" s="25"/>
      <c r="I39" s="25"/>
      <c r="J39" s="21"/>
      <c r="K39" s="25"/>
      <c r="L39" s="25"/>
      <c r="M39" s="25"/>
      <c r="N39" s="21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</row>
    <row r="40" spans="1:137" ht="12.75" customHeight="1">
      <c r="A40" s="10"/>
      <c r="B40" s="10"/>
      <c r="C40" s="25"/>
      <c r="D40" s="25"/>
      <c r="E40" s="25"/>
      <c r="F40" s="21"/>
      <c r="G40" s="25"/>
      <c r="H40" s="25"/>
      <c r="I40" s="25"/>
      <c r="J40" s="21"/>
      <c r="K40" s="25"/>
      <c r="L40" s="25"/>
      <c r="M40" s="25"/>
      <c r="N40" s="21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</row>
    <row r="41" spans="1:137" ht="12.75" customHeight="1">
      <c r="A41" s="10"/>
      <c r="B41" s="10"/>
      <c r="C41" s="25"/>
      <c r="D41" s="25"/>
      <c r="E41" s="25"/>
      <c r="F41" s="21"/>
      <c r="G41" s="25"/>
      <c r="H41" s="25"/>
      <c r="I41" s="25"/>
      <c r="J41" s="21"/>
      <c r="K41" s="25"/>
      <c r="L41" s="25"/>
      <c r="M41" s="25"/>
      <c r="N41" s="21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137" ht="12.75" customHeight="1">
      <c r="A42" s="10"/>
      <c r="B42" s="10"/>
      <c r="C42" s="17"/>
      <c r="D42" s="17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</row>
    <row r="43" spans="1:137" ht="12.75" customHeight="1">
      <c r="A43" s="10"/>
      <c r="B43" s="10"/>
      <c r="C43" s="17"/>
      <c r="D43" s="17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</row>
    <row r="44" spans="1:137" ht="12.75">
      <c r="A44" s="10"/>
      <c r="B44" s="10"/>
      <c r="C44" s="17"/>
      <c r="D44" s="17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25"/>
      <c r="AR44" s="25"/>
      <c r="AS44" s="25"/>
      <c r="AT44" s="25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</row>
    <row r="45" spans="1:137" ht="12.75">
      <c r="A45" s="10"/>
      <c r="B45" s="10"/>
      <c r="C45" s="25"/>
      <c r="D45" s="25"/>
      <c r="E45" s="25"/>
      <c r="F45" s="21"/>
      <c r="G45" s="25"/>
      <c r="H45" s="25"/>
      <c r="I45" s="25"/>
      <c r="J45" s="21"/>
      <c r="K45" s="25"/>
      <c r="L45" s="25"/>
      <c r="M45" s="25"/>
      <c r="N45" s="21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17"/>
      <c r="AQ45" s="25"/>
      <c r="AR45" s="25"/>
      <c r="AS45" s="25"/>
      <c r="AT45" s="25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</row>
    <row r="46" spans="1:137" ht="12.75">
      <c r="A46" s="10"/>
      <c r="B46" s="10"/>
      <c r="C46" s="25"/>
      <c r="D46" s="25"/>
      <c r="E46" s="25"/>
      <c r="F46" s="21"/>
      <c r="G46" s="25"/>
      <c r="H46" s="25"/>
      <c r="I46" s="25"/>
      <c r="J46" s="21"/>
      <c r="K46" s="25"/>
      <c r="L46" s="25"/>
      <c r="M46" s="25"/>
      <c r="N46" s="21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17"/>
      <c r="AQ46" s="25"/>
      <c r="AR46" s="25"/>
      <c r="AS46" s="25"/>
      <c r="AT46" s="25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</row>
    <row r="47" spans="1:137" ht="12.75">
      <c r="A47" s="10"/>
      <c r="B47" s="10"/>
      <c r="C47" s="25"/>
      <c r="D47" s="25"/>
      <c r="E47" s="25"/>
      <c r="F47" s="21"/>
      <c r="G47" s="25"/>
      <c r="H47" s="25"/>
      <c r="I47" s="25"/>
      <c r="J47" s="21"/>
      <c r="K47" s="25"/>
      <c r="L47" s="25"/>
      <c r="M47" s="25"/>
      <c r="N47" s="21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17"/>
      <c r="AQ47" s="25"/>
      <c r="AR47" s="25"/>
      <c r="AS47" s="25"/>
      <c r="AT47" s="25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</row>
    <row r="48" spans="1:137" ht="12.75">
      <c r="A48" s="10"/>
      <c r="B48" s="10"/>
      <c r="C48" s="25"/>
      <c r="D48" s="25"/>
      <c r="E48" s="25"/>
      <c r="F48" s="21"/>
      <c r="G48" s="25"/>
      <c r="H48" s="25"/>
      <c r="I48" s="25"/>
      <c r="J48" s="21"/>
      <c r="K48" s="25"/>
      <c r="L48" s="25"/>
      <c r="M48" s="25"/>
      <c r="N48" s="21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17"/>
      <c r="AQ48" s="25"/>
      <c r="AR48" s="25"/>
      <c r="AS48" s="25"/>
      <c r="AT48" s="25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137" ht="12.75">
      <c r="A49" s="10"/>
      <c r="B49" s="10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</row>
    <row r="50" spans="1:137" ht="12.75">
      <c r="A50" s="10"/>
      <c r="B50" s="1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</row>
    <row r="51" spans="1:137" ht="12.75">
      <c r="A51" s="10"/>
      <c r="B51" s="10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</row>
    <row r="52" spans="1:137" ht="12.75">
      <c r="A52" s="10"/>
      <c r="B52" s="10"/>
      <c r="C52" s="25"/>
      <c r="D52" s="25"/>
      <c r="E52" s="25"/>
      <c r="F52" s="21"/>
      <c r="G52" s="25"/>
      <c r="H52" s="25"/>
      <c r="I52" s="25"/>
      <c r="J52" s="21"/>
      <c r="K52" s="25"/>
      <c r="L52" s="25"/>
      <c r="M52" s="25"/>
      <c r="N52" s="21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</row>
    <row r="53" spans="1:137" ht="12.75">
      <c r="A53" s="10"/>
      <c r="B53" s="10"/>
      <c r="C53" s="25"/>
      <c r="D53" s="25"/>
      <c r="E53" s="25"/>
      <c r="F53" s="21"/>
      <c r="G53" s="25"/>
      <c r="H53" s="25"/>
      <c r="I53" s="25"/>
      <c r="J53" s="21"/>
      <c r="K53" s="25"/>
      <c r="L53" s="25"/>
      <c r="M53" s="25"/>
      <c r="N53" s="21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</row>
    <row r="54" spans="1:137" ht="12.75">
      <c r="A54" s="10"/>
      <c r="B54" s="10"/>
      <c r="C54" s="25"/>
      <c r="D54" s="25"/>
      <c r="E54" s="25"/>
      <c r="F54" s="21"/>
      <c r="G54" s="25"/>
      <c r="H54" s="25"/>
      <c r="I54" s="25"/>
      <c r="J54" s="21"/>
      <c r="K54" s="25"/>
      <c r="L54" s="25"/>
      <c r="M54" s="25"/>
      <c r="N54" s="21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</row>
    <row r="55" spans="1:137" ht="12.75">
      <c r="A55" s="10"/>
      <c r="B55" s="10"/>
      <c r="C55" s="25"/>
      <c r="D55" s="25"/>
      <c r="E55" s="25"/>
      <c r="F55" s="21"/>
      <c r="G55" s="25"/>
      <c r="H55" s="25"/>
      <c r="I55" s="25"/>
      <c r="J55" s="21"/>
      <c r="K55" s="25"/>
      <c r="L55" s="25"/>
      <c r="M55" s="25"/>
      <c r="N55" s="21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</row>
    <row r="56" spans="1:137" ht="12.75">
      <c r="A56" s="10"/>
      <c r="B56" s="10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</row>
    <row r="57" spans="1:137" ht="12.75">
      <c r="A57" s="10"/>
      <c r="B57" s="10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</row>
    <row r="58" spans="1:137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</row>
    <row r="59" spans="1:137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</row>
    <row r="60" spans="2:137" ht="12.75">
      <c r="B60" s="1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</row>
  </sheetData>
  <sheetProtection/>
  <dataValidations count="4">
    <dataValidation type="decimal" showErrorMessage="1" errorTitle="Solussa on kaava" error="Sisältöä ei saa muuttaa!" sqref="C35:AT35">
      <formula1>SUM(C31:C34)</formula1>
      <formula2>SUM(C31:C34)</formula2>
    </dataValidation>
    <dataValidation type="decimal" showErrorMessage="1" errorTitle="Solussa on kaava" error="Sisältöä ei saa muuttaa!" sqref="C31:AT31 C33:AT33">
      <formula1>C5+C12+C19</formula1>
      <formula2>C5+C12+C19</formula2>
    </dataValidation>
    <dataValidation type="decimal" showErrorMessage="1" errorTitle="Solussa on kaava" error="Sisältöä ei saa muuttaa!" sqref="C34:AT34">
      <formula1>C8+C15+C22+C27</formula1>
      <formula2>C8+C15+C22+C27</formula2>
    </dataValidation>
    <dataValidation type="decimal" showErrorMessage="1" errorTitle="Solussa on kaava" error="Sisältöä ei saa muuttaa!" sqref="C32:AT32">
      <formula1>C6+C13+C20+C26</formula1>
      <formula2>C6+C13+C20+C26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  <colBreaks count="5" manualBreakCount="5">
    <brk id="10" max="65535" man="1"/>
    <brk id="18" max="65535" man="1"/>
    <brk id="26" max="65535" man="1"/>
    <brk id="34" max="65535" man="1"/>
    <brk id="42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C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3.0039062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4" max="14" width="12.57421875" style="0" customWidth="1"/>
    <col min="15" max="15" width="10.28125" style="0" customWidth="1"/>
    <col min="16" max="16" width="8.7109375" style="0" customWidth="1"/>
    <col min="17" max="17" width="10.2812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28125" style="0" customWidth="1"/>
    <col min="42" max="42" width="12.8515625" style="0" customWidth="1"/>
  </cols>
  <sheetData>
    <row r="1" spans="1:42" ht="12.75">
      <c r="A1" s="4" t="s">
        <v>83</v>
      </c>
      <c r="B1" s="5"/>
      <c r="C1" s="31" t="s">
        <v>62</v>
      </c>
      <c r="D1" s="32"/>
      <c r="E1" s="32"/>
      <c r="F1" s="33"/>
      <c r="G1" s="31" t="s">
        <v>63</v>
      </c>
      <c r="H1" s="32"/>
      <c r="I1" s="32"/>
      <c r="J1" s="33"/>
      <c r="K1" s="31" t="s">
        <v>75</v>
      </c>
      <c r="L1" s="32"/>
      <c r="M1" s="32"/>
      <c r="N1" s="33"/>
      <c r="O1" s="31" t="s">
        <v>64</v>
      </c>
      <c r="P1" s="32"/>
      <c r="Q1" s="32"/>
      <c r="R1" s="33"/>
      <c r="S1" s="31" t="s">
        <v>77</v>
      </c>
      <c r="T1" s="32"/>
      <c r="U1" s="32"/>
      <c r="V1" s="33"/>
      <c r="W1" s="31" t="s">
        <v>50</v>
      </c>
      <c r="X1" s="32"/>
      <c r="Y1" s="32"/>
      <c r="Z1" s="33"/>
      <c r="AA1" s="31" t="s">
        <v>56</v>
      </c>
      <c r="AB1" s="32"/>
      <c r="AC1" s="32"/>
      <c r="AD1" s="33"/>
      <c r="AE1" s="31" t="s">
        <v>71</v>
      </c>
      <c r="AF1" s="32"/>
      <c r="AG1" s="32"/>
      <c r="AH1" s="33"/>
      <c r="AI1" s="31" t="s">
        <v>68</v>
      </c>
      <c r="AJ1" s="32"/>
      <c r="AK1" s="32"/>
      <c r="AL1" s="33"/>
      <c r="AM1" s="11" t="s">
        <v>1</v>
      </c>
      <c r="AN1" s="12"/>
      <c r="AO1" s="12"/>
      <c r="AP1" s="22"/>
    </row>
    <row r="2" spans="1:96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</row>
    <row r="3" spans="1:96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</row>
    <row r="4" spans="1:96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7"/>
      <c r="N4" s="14"/>
      <c r="O4" s="19"/>
      <c r="P4" s="19"/>
      <c r="Q4" s="19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19"/>
      <c r="AF4" s="19"/>
      <c r="AG4" s="19"/>
      <c r="AH4" s="14"/>
      <c r="AI4" s="19"/>
      <c r="AJ4" s="19"/>
      <c r="AK4" s="19"/>
      <c r="AL4" s="14"/>
      <c r="AM4" s="19"/>
      <c r="AN4" s="19"/>
      <c r="AO4" s="19"/>
      <c r="AP4" s="14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</row>
    <row r="5" spans="1:96" ht="12.75" customHeight="1">
      <c r="A5" s="1"/>
      <c r="B5" s="10" t="s">
        <v>15</v>
      </c>
      <c r="C5" s="19">
        <v>0</v>
      </c>
      <c r="D5" s="19">
        <v>0</v>
      </c>
      <c r="E5" s="19">
        <v>0</v>
      </c>
      <c r="F5" s="14"/>
      <c r="G5" s="19">
        <v>0</v>
      </c>
      <c r="H5" s="19">
        <v>0</v>
      </c>
      <c r="I5" s="19">
        <v>0</v>
      </c>
      <c r="J5" s="14"/>
      <c r="K5" s="19">
        <v>953</v>
      </c>
      <c r="L5" s="19">
        <v>0</v>
      </c>
      <c r="M5" s="19">
        <v>15325.700439999997</v>
      </c>
      <c r="N5" s="14"/>
      <c r="O5" s="19">
        <v>8</v>
      </c>
      <c r="P5" s="19">
        <v>9.7</v>
      </c>
      <c r="Q5" s="19">
        <v>40.05</v>
      </c>
      <c r="R5" s="14"/>
      <c r="S5" s="19">
        <v>117</v>
      </c>
      <c r="T5" s="19">
        <v>0</v>
      </c>
      <c r="U5" s="19">
        <v>3378</v>
      </c>
      <c r="V5" s="14"/>
      <c r="W5" s="19">
        <v>0</v>
      </c>
      <c r="X5" s="19">
        <v>0</v>
      </c>
      <c r="Y5" s="19">
        <v>0</v>
      </c>
      <c r="Z5" s="14"/>
      <c r="AA5" s="19">
        <v>0</v>
      </c>
      <c r="AB5" s="19">
        <v>0</v>
      </c>
      <c r="AC5" s="19">
        <v>0</v>
      </c>
      <c r="AD5" s="14"/>
      <c r="AE5" s="19">
        <v>0</v>
      </c>
      <c r="AF5" s="19">
        <v>0</v>
      </c>
      <c r="AG5" s="19">
        <v>0</v>
      </c>
      <c r="AH5" s="14"/>
      <c r="AI5" s="19">
        <v>75</v>
      </c>
      <c r="AJ5" s="19">
        <v>15.020000000000001</v>
      </c>
      <c r="AK5" s="19">
        <v>805</v>
      </c>
      <c r="AL5" s="14"/>
      <c r="AM5" s="37">
        <f>+AI5+AE5+AA5+W5+S5+O5+K5+G5+C5</f>
        <v>1153</v>
      </c>
      <c r="AN5" s="37">
        <f aca="true" t="shared" si="0" ref="AN5:AN37">+AJ5+AF5+AB5+X5+T5+P5+L5+H5+D5</f>
        <v>24.72</v>
      </c>
      <c r="AO5" s="37">
        <f aca="true" t="shared" si="1" ref="AO5:AO37">+AK5+AG5+AC5+Y5+U5+Q5+M5+I5+E5</f>
        <v>19548.750439999996</v>
      </c>
      <c r="AP5" s="38"/>
      <c r="AQ5" s="19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</row>
    <row r="6" spans="1:96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0</v>
      </c>
      <c r="H6" s="19">
        <v>0</v>
      </c>
      <c r="I6" s="19">
        <v>0</v>
      </c>
      <c r="J6" s="14"/>
      <c r="K6" s="19">
        <v>0</v>
      </c>
      <c r="L6" s="19">
        <v>0</v>
      </c>
      <c r="M6" s="19">
        <v>0</v>
      </c>
      <c r="N6" s="14"/>
      <c r="O6" s="19">
        <v>0</v>
      </c>
      <c r="P6" s="19">
        <v>0</v>
      </c>
      <c r="Q6" s="19">
        <v>0</v>
      </c>
      <c r="R6" s="14"/>
      <c r="S6" s="19">
        <v>0</v>
      </c>
      <c r="T6" s="19">
        <v>0</v>
      </c>
      <c r="U6" s="19">
        <v>0</v>
      </c>
      <c r="V6" s="14"/>
      <c r="W6" s="19">
        <v>0</v>
      </c>
      <c r="X6" s="19">
        <v>0</v>
      </c>
      <c r="Y6" s="19">
        <v>0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0</v>
      </c>
      <c r="AJ6" s="19">
        <v>0</v>
      </c>
      <c r="AK6" s="19">
        <v>0</v>
      </c>
      <c r="AL6" s="14"/>
      <c r="AM6" s="37">
        <f aca="true" t="shared" si="2" ref="AM6:AM37">+AI6+AE6+AA6+W6+S6+O6+K6+G6+C6</f>
        <v>0</v>
      </c>
      <c r="AN6" s="37">
        <f t="shared" si="0"/>
        <v>0</v>
      </c>
      <c r="AO6" s="37">
        <f t="shared" si="1"/>
        <v>0</v>
      </c>
      <c r="AP6" s="38"/>
      <c r="AQ6" s="19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</row>
    <row r="7" spans="1:96" ht="12.75" customHeight="1">
      <c r="A7" s="1"/>
      <c r="B7" s="8" t="s">
        <v>17</v>
      </c>
      <c r="C7" s="19">
        <v>8855</v>
      </c>
      <c r="D7" s="19">
        <v>42067.445999999996</v>
      </c>
      <c r="E7" s="19">
        <v>311039.187</v>
      </c>
      <c r="F7" s="14"/>
      <c r="G7" s="19">
        <v>5368</v>
      </c>
      <c r="H7" s="19">
        <v>22263.615630000004</v>
      </c>
      <c r="I7" s="19">
        <v>323104.54201</v>
      </c>
      <c r="J7" s="14"/>
      <c r="K7" s="19">
        <v>3448</v>
      </c>
      <c r="L7" s="19">
        <v>0</v>
      </c>
      <c r="M7" s="19">
        <v>105140.77084</v>
      </c>
      <c r="N7" s="14"/>
      <c r="O7" s="19">
        <v>1897</v>
      </c>
      <c r="P7" s="19">
        <v>2640.2999999999997</v>
      </c>
      <c r="Q7" s="19">
        <v>244810.11000000002</v>
      </c>
      <c r="R7" s="14"/>
      <c r="S7" s="19">
        <v>2785</v>
      </c>
      <c r="T7" s="19">
        <v>0</v>
      </c>
      <c r="U7" s="19">
        <v>70110</v>
      </c>
      <c r="V7" s="14"/>
      <c r="W7" s="19">
        <v>1952</v>
      </c>
      <c r="X7" s="19">
        <v>15739.969999999998</v>
      </c>
      <c r="Y7" s="19">
        <v>28303.97</v>
      </c>
      <c r="Z7" s="14"/>
      <c r="AA7" s="19">
        <v>727</v>
      </c>
      <c r="AB7" s="19">
        <v>346.65499999999696</v>
      </c>
      <c r="AC7" s="19">
        <v>99013.98473</v>
      </c>
      <c r="AD7" s="14"/>
      <c r="AE7" s="19">
        <v>725</v>
      </c>
      <c r="AF7" s="19">
        <v>10823.955</v>
      </c>
      <c r="AG7" s="19">
        <v>35275.543999999994</v>
      </c>
      <c r="AH7" s="14"/>
      <c r="AI7" s="19">
        <v>11</v>
      </c>
      <c r="AJ7" s="19">
        <v>9.64</v>
      </c>
      <c r="AK7" s="19">
        <v>0</v>
      </c>
      <c r="AL7" s="14"/>
      <c r="AM7" s="37">
        <f t="shared" si="2"/>
        <v>25768</v>
      </c>
      <c r="AN7" s="37">
        <f t="shared" si="0"/>
        <v>93891.58163</v>
      </c>
      <c r="AO7" s="37">
        <f t="shared" si="1"/>
        <v>1216798.10858</v>
      </c>
      <c r="AP7" s="38"/>
      <c r="AQ7" s="19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</row>
    <row r="8" spans="1:96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0</v>
      </c>
      <c r="H8" s="15">
        <v>0</v>
      </c>
      <c r="I8" s="15">
        <v>0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0</v>
      </c>
      <c r="T8" s="15">
        <v>0</v>
      </c>
      <c r="U8" s="15">
        <v>0</v>
      </c>
      <c r="V8" s="16"/>
      <c r="W8" s="15">
        <v>6</v>
      </c>
      <c r="X8" s="15">
        <v>171.60000000000002</v>
      </c>
      <c r="Y8" s="15">
        <v>400</v>
      </c>
      <c r="Z8" s="16"/>
      <c r="AA8" s="15">
        <v>23</v>
      </c>
      <c r="AB8" s="15">
        <v>0</v>
      </c>
      <c r="AC8" s="15">
        <v>6473.567</v>
      </c>
      <c r="AD8" s="16"/>
      <c r="AE8" s="15">
        <v>1</v>
      </c>
      <c r="AF8" s="15">
        <v>0</v>
      </c>
      <c r="AG8" s="15">
        <v>3.97</v>
      </c>
      <c r="AH8" s="16"/>
      <c r="AI8" s="15">
        <v>0</v>
      </c>
      <c r="AJ8" s="15">
        <v>0</v>
      </c>
      <c r="AK8" s="15">
        <v>0</v>
      </c>
      <c r="AL8" s="16"/>
      <c r="AM8" s="43">
        <f t="shared" si="2"/>
        <v>30</v>
      </c>
      <c r="AN8" s="39">
        <f t="shared" si="0"/>
        <v>171.60000000000002</v>
      </c>
      <c r="AO8" s="39">
        <f t="shared" si="1"/>
        <v>6877.537</v>
      </c>
      <c r="AP8" s="40"/>
      <c r="AQ8" s="19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</row>
    <row r="9" spans="1:96" ht="12.75" customHeight="1">
      <c r="A9" s="2"/>
      <c r="B9" s="9" t="s">
        <v>1</v>
      </c>
      <c r="C9" s="19">
        <v>8855</v>
      </c>
      <c r="D9" s="19">
        <v>42067.445999999996</v>
      </c>
      <c r="E9" s="19">
        <v>311039.187</v>
      </c>
      <c r="F9" s="14"/>
      <c r="G9" s="19">
        <v>5368</v>
      </c>
      <c r="H9" s="19">
        <v>22263.615630000004</v>
      </c>
      <c r="I9" s="19">
        <v>323104.54201</v>
      </c>
      <c r="J9" s="14"/>
      <c r="K9" s="19">
        <v>4401</v>
      </c>
      <c r="L9" s="19">
        <v>0</v>
      </c>
      <c r="M9" s="19">
        <v>120466.47128</v>
      </c>
      <c r="N9" s="14"/>
      <c r="O9" s="19">
        <v>1905</v>
      </c>
      <c r="P9" s="19">
        <v>2649.9999999999995</v>
      </c>
      <c r="Q9" s="19">
        <v>244850.16</v>
      </c>
      <c r="R9" s="14"/>
      <c r="S9" s="19">
        <v>2902</v>
      </c>
      <c r="T9" s="19">
        <v>0</v>
      </c>
      <c r="U9" s="19">
        <v>73488</v>
      </c>
      <c r="V9" s="14"/>
      <c r="W9" s="19">
        <v>1958</v>
      </c>
      <c r="X9" s="19">
        <v>15911.569999999998</v>
      </c>
      <c r="Y9" s="19">
        <v>28703.97</v>
      </c>
      <c r="Z9" s="14"/>
      <c r="AA9" s="19">
        <v>750</v>
      </c>
      <c r="AB9" s="19">
        <v>346.65499999999696</v>
      </c>
      <c r="AC9" s="19">
        <v>105487.55172999999</v>
      </c>
      <c r="AD9" s="14"/>
      <c r="AE9" s="19">
        <v>726</v>
      </c>
      <c r="AF9" s="19">
        <v>10823.955</v>
      </c>
      <c r="AG9" s="19">
        <v>35279.513999999996</v>
      </c>
      <c r="AH9" s="14"/>
      <c r="AI9" s="19">
        <v>86</v>
      </c>
      <c r="AJ9" s="19">
        <v>24.660000000000004</v>
      </c>
      <c r="AK9" s="19">
        <v>805</v>
      </c>
      <c r="AL9" s="14"/>
      <c r="AM9" s="37">
        <f t="shared" si="2"/>
        <v>26951</v>
      </c>
      <c r="AN9" s="37">
        <f t="shared" si="0"/>
        <v>94087.90163</v>
      </c>
      <c r="AO9" s="37">
        <f t="shared" si="1"/>
        <v>1243224.3960199999</v>
      </c>
      <c r="AP9" s="38"/>
      <c r="AQ9" s="19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</row>
    <row r="10" spans="1:96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37">
        <f t="shared" si="2"/>
        <v>0</v>
      </c>
      <c r="AN10" s="37">
        <f t="shared" si="0"/>
        <v>0</v>
      </c>
      <c r="AO10" s="37">
        <f t="shared" si="1"/>
        <v>0</v>
      </c>
      <c r="AP10" s="38"/>
      <c r="AQ10" s="19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</row>
    <row r="11" spans="1:96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37">
        <f t="shared" si="2"/>
        <v>0</v>
      </c>
      <c r="AN11" s="37">
        <f t="shared" si="0"/>
        <v>0</v>
      </c>
      <c r="AO11" s="37">
        <f t="shared" si="1"/>
        <v>0</v>
      </c>
      <c r="AP11" s="38"/>
      <c r="AQ11" s="19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</row>
    <row r="12" spans="1:96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0</v>
      </c>
      <c r="H12" s="19">
        <v>0</v>
      </c>
      <c r="I12" s="19">
        <v>0</v>
      </c>
      <c r="J12" s="14"/>
      <c r="K12" s="19">
        <v>0</v>
      </c>
      <c r="L12" s="19">
        <v>0</v>
      </c>
      <c r="M12" s="19">
        <v>0</v>
      </c>
      <c r="N12" s="14"/>
      <c r="O12" s="19">
        <v>0.42</v>
      </c>
      <c r="P12" s="19">
        <v>0.42</v>
      </c>
      <c r="Q12" s="19">
        <v>0.25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37">
        <f t="shared" si="2"/>
        <v>0.42</v>
      </c>
      <c r="AN12" s="37">
        <f t="shared" si="0"/>
        <v>0.42</v>
      </c>
      <c r="AO12" s="37">
        <f t="shared" si="1"/>
        <v>0.25</v>
      </c>
      <c r="AP12" s="38"/>
      <c r="AQ12" s="19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</row>
    <row r="13" spans="1:96" ht="12.75" customHeight="1">
      <c r="A13" s="1"/>
      <c r="B13" s="10" t="s">
        <v>16</v>
      </c>
      <c r="C13" s="19">
        <v>0</v>
      </c>
      <c r="D13" s="19">
        <v>0</v>
      </c>
      <c r="E13" s="19">
        <v>0</v>
      </c>
      <c r="F13" s="14"/>
      <c r="G13" s="19">
        <v>0</v>
      </c>
      <c r="H13" s="19">
        <v>0</v>
      </c>
      <c r="I13" s="19">
        <v>0</v>
      </c>
      <c r="J13" s="14"/>
      <c r="K13" s="19">
        <v>0</v>
      </c>
      <c r="L13" s="19">
        <v>0</v>
      </c>
      <c r="M13" s="19">
        <v>0</v>
      </c>
      <c r="N13" s="14"/>
      <c r="O13" s="19">
        <v>0</v>
      </c>
      <c r="P13" s="19">
        <v>0</v>
      </c>
      <c r="Q13" s="19">
        <v>0</v>
      </c>
      <c r="R13" s="14"/>
      <c r="S13" s="19">
        <v>0</v>
      </c>
      <c r="T13" s="19">
        <v>0</v>
      </c>
      <c r="U13" s="19">
        <v>0</v>
      </c>
      <c r="V13" s="14"/>
      <c r="W13" s="19">
        <v>0</v>
      </c>
      <c r="X13" s="19">
        <v>0</v>
      </c>
      <c r="Y13" s="19">
        <v>0</v>
      </c>
      <c r="Z13" s="14"/>
      <c r="AA13" s="19">
        <v>7</v>
      </c>
      <c r="AB13" s="19">
        <v>0</v>
      </c>
      <c r="AC13" s="19">
        <v>339.89399999999995</v>
      </c>
      <c r="AD13" s="14"/>
      <c r="AE13" s="19">
        <v>0</v>
      </c>
      <c r="AF13" s="19">
        <v>0</v>
      </c>
      <c r="AG13" s="19">
        <v>0</v>
      </c>
      <c r="AH13" s="14"/>
      <c r="AI13" s="19">
        <v>0</v>
      </c>
      <c r="AJ13" s="19">
        <v>0</v>
      </c>
      <c r="AK13" s="19">
        <v>0</v>
      </c>
      <c r="AL13" s="14"/>
      <c r="AM13" s="37">
        <f t="shared" si="2"/>
        <v>7</v>
      </c>
      <c r="AN13" s="37">
        <f t="shared" si="0"/>
        <v>0</v>
      </c>
      <c r="AO13" s="37">
        <f t="shared" si="1"/>
        <v>339.89399999999995</v>
      </c>
      <c r="AP13" s="38"/>
      <c r="AQ13" s="19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</row>
    <row r="14" spans="1:96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4904</v>
      </c>
      <c r="H14" s="19">
        <v>37602.761230000004</v>
      </c>
      <c r="I14" s="19">
        <v>80252.66916</v>
      </c>
      <c r="J14" s="14"/>
      <c r="K14" s="19">
        <v>12</v>
      </c>
      <c r="L14" s="19">
        <v>0</v>
      </c>
      <c r="M14" s="19">
        <v>2099.937</v>
      </c>
      <c r="N14" s="14"/>
      <c r="O14" s="19">
        <v>364</v>
      </c>
      <c r="P14" s="19">
        <v>767.48</v>
      </c>
      <c r="Q14" s="19">
        <v>35375.38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46</v>
      </c>
      <c r="AF14" s="19">
        <v>129.77999999999997</v>
      </c>
      <c r="AG14" s="19">
        <v>535.524</v>
      </c>
      <c r="AH14" s="14"/>
      <c r="AI14" s="19">
        <v>0</v>
      </c>
      <c r="AJ14" s="19">
        <v>0</v>
      </c>
      <c r="AK14" s="19">
        <v>0</v>
      </c>
      <c r="AL14" s="14"/>
      <c r="AM14" s="37">
        <f t="shared" si="2"/>
        <v>5326</v>
      </c>
      <c r="AN14" s="37">
        <f t="shared" si="0"/>
        <v>38500.021230000006</v>
      </c>
      <c r="AO14" s="37">
        <f t="shared" si="1"/>
        <v>118263.51016</v>
      </c>
      <c r="AP14" s="38"/>
      <c r="AQ14" s="19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</row>
    <row r="15" spans="1:96" ht="12.75" customHeight="1">
      <c r="A15" s="1"/>
      <c r="B15" s="8" t="s">
        <v>18</v>
      </c>
      <c r="C15" s="15">
        <v>285</v>
      </c>
      <c r="D15" s="15">
        <v>424.4</v>
      </c>
      <c r="E15" s="15">
        <v>78770.73</v>
      </c>
      <c r="F15" s="16"/>
      <c r="G15" s="15">
        <v>159</v>
      </c>
      <c r="H15" s="15">
        <v>1284.35066</v>
      </c>
      <c r="I15" s="15">
        <v>38058.64529</v>
      </c>
      <c r="J15" s="16"/>
      <c r="K15" s="15">
        <v>107</v>
      </c>
      <c r="L15" s="15">
        <v>0</v>
      </c>
      <c r="M15" s="15">
        <v>18076.5</v>
      </c>
      <c r="N15" s="16"/>
      <c r="O15" s="15">
        <v>185</v>
      </c>
      <c r="P15" s="15">
        <v>-0.2</v>
      </c>
      <c r="Q15" s="15">
        <v>420675.55</v>
      </c>
      <c r="R15" s="16"/>
      <c r="S15" s="15">
        <v>59</v>
      </c>
      <c r="T15" s="15">
        <v>0</v>
      </c>
      <c r="U15" s="15">
        <v>6241</v>
      </c>
      <c r="V15" s="16"/>
      <c r="W15" s="15">
        <v>0</v>
      </c>
      <c r="X15" s="15">
        <v>0</v>
      </c>
      <c r="Y15" s="15">
        <v>0</v>
      </c>
      <c r="Z15" s="16"/>
      <c r="AA15" s="15">
        <v>54</v>
      </c>
      <c r="AB15" s="15">
        <v>0.0019999999999527063</v>
      </c>
      <c r="AC15" s="15">
        <v>14646.858049999999</v>
      </c>
      <c r="AD15" s="16"/>
      <c r="AE15" s="15">
        <v>73</v>
      </c>
      <c r="AF15" s="15">
        <v>3900</v>
      </c>
      <c r="AG15" s="15">
        <v>6981.4</v>
      </c>
      <c r="AH15" s="16"/>
      <c r="AI15" s="15">
        <v>0</v>
      </c>
      <c r="AJ15" s="15">
        <v>0</v>
      </c>
      <c r="AK15" s="15">
        <v>0</v>
      </c>
      <c r="AL15" s="16"/>
      <c r="AM15" s="43">
        <f t="shared" si="2"/>
        <v>922</v>
      </c>
      <c r="AN15" s="39">
        <f t="shared" si="0"/>
        <v>5608.552659999999</v>
      </c>
      <c r="AO15" s="39">
        <f t="shared" si="1"/>
        <v>583450.68334</v>
      </c>
      <c r="AP15" s="40"/>
      <c r="AQ15" s="19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</row>
    <row r="16" spans="1:96" ht="12.75" customHeight="1">
      <c r="A16" s="1"/>
      <c r="B16" s="9" t="s">
        <v>1</v>
      </c>
      <c r="C16" s="19">
        <v>285</v>
      </c>
      <c r="D16" s="19">
        <v>424.4</v>
      </c>
      <c r="E16" s="19">
        <v>78770.73</v>
      </c>
      <c r="F16" s="14"/>
      <c r="G16" s="19">
        <v>5063</v>
      </c>
      <c r="H16" s="19">
        <v>38887.11189</v>
      </c>
      <c r="I16" s="19">
        <v>118311.31445</v>
      </c>
      <c r="J16" s="14"/>
      <c r="K16" s="19">
        <v>119</v>
      </c>
      <c r="L16" s="19">
        <v>0</v>
      </c>
      <c r="M16" s="19">
        <v>20176.436999999998</v>
      </c>
      <c r="N16" s="14"/>
      <c r="O16" s="19">
        <v>549.4200000000001</v>
      </c>
      <c r="P16" s="19">
        <v>767.6999999999999</v>
      </c>
      <c r="Q16" s="19">
        <v>456051.18</v>
      </c>
      <c r="R16" s="14"/>
      <c r="S16" s="19">
        <v>59</v>
      </c>
      <c r="T16" s="19">
        <v>0</v>
      </c>
      <c r="U16" s="19">
        <v>6241</v>
      </c>
      <c r="V16" s="14"/>
      <c r="W16" s="19">
        <v>0</v>
      </c>
      <c r="X16" s="19">
        <v>0</v>
      </c>
      <c r="Y16" s="19">
        <v>0</v>
      </c>
      <c r="Z16" s="14"/>
      <c r="AA16" s="19">
        <v>61</v>
      </c>
      <c r="AB16" s="19">
        <v>0.0019999999999527063</v>
      </c>
      <c r="AC16" s="19">
        <v>14986.75205</v>
      </c>
      <c r="AD16" s="14"/>
      <c r="AE16" s="19">
        <v>119</v>
      </c>
      <c r="AF16" s="19">
        <v>4029.7799999999997</v>
      </c>
      <c r="AG16" s="19">
        <v>7516.924</v>
      </c>
      <c r="AH16" s="14"/>
      <c r="AI16" s="19">
        <v>0</v>
      </c>
      <c r="AJ16" s="19">
        <v>0</v>
      </c>
      <c r="AK16" s="19">
        <v>0</v>
      </c>
      <c r="AL16" s="14"/>
      <c r="AM16" s="37">
        <f t="shared" si="2"/>
        <v>6255.42</v>
      </c>
      <c r="AN16" s="37">
        <f t="shared" si="0"/>
        <v>44108.993890000005</v>
      </c>
      <c r="AO16" s="37">
        <f t="shared" si="1"/>
        <v>702054.3374999999</v>
      </c>
      <c r="AP16" s="38"/>
      <c r="AQ16" s="19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</row>
    <row r="17" spans="1:96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37">
        <f t="shared" si="2"/>
        <v>0</v>
      </c>
      <c r="AN17" s="37">
        <f t="shared" si="0"/>
        <v>0</v>
      </c>
      <c r="AO17" s="37">
        <f t="shared" si="1"/>
        <v>0</v>
      </c>
      <c r="AP17" s="38"/>
      <c r="AQ17" s="19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</row>
    <row r="18" spans="1:96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37">
        <f t="shared" si="2"/>
        <v>0</v>
      </c>
      <c r="AN18" s="37">
        <f t="shared" si="0"/>
        <v>0</v>
      </c>
      <c r="AO18" s="37">
        <f t="shared" si="1"/>
        <v>0</v>
      </c>
      <c r="AP18" s="38"/>
      <c r="AQ18" s="19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</row>
    <row r="19" spans="1:96" ht="12.75" customHeight="1">
      <c r="A19" s="2"/>
      <c r="B19" s="10" t="s">
        <v>15</v>
      </c>
      <c r="C19" s="19">
        <v>0</v>
      </c>
      <c r="D19" s="19">
        <v>0</v>
      </c>
      <c r="E19" s="19">
        <v>0</v>
      </c>
      <c r="F19" s="14"/>
      <c r="G19" s="19">
        <v>0</v>
      </c>
      <c r="H19" s="19">
        <v>0</v>
      </c>
      <c r="I19" s="19">
        <v>0</v>
      </c>
      <c r="J19" s="14"/>
      <c r="K19" s="19">
        <v>55</v>
      </c>
      <c r="L19" s="19">
        <v>101.9989</v>
      </c>
      <c r="M19" s="19">
        <v>0</v>
      </c>
      <c r="N19" s="14"/>
      <c r="O19" s="19">
        <v>1</v>
      </c>
      <c r="P19" s="19">
        <v>0</v>
      </c>
      <c r="Q19" s="19">
        <v>13.43</v>
      </c>
      <c r="R19" s="14"/>
      <c r="S19" s="19">
        <v>0</v>
      </c>
      <c r="T19" s="19">
        <v>0</v>
      </c>
      <c r="U19" s="19">
        <v>0</v>
      </c>
      <c r="V19" s="14"/>
      <c r="W19" s="19">
        <v>0</v>
      </c>
      <c r="X19" s="19">
        <v>0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0</v>
      </c>
      <c r="AF19" s="19">
        <v>0</v>
      </c>
      <c r="AG19" s="19">
        <v>0</v>
      </c>
      <c r="AH19" s="14"/>
      <c r="AI19" s="19">
        <v>0</v>
      </c>
      <c r="AJ19" s="19">
        <v>0</v>
      </c>
      <c r="AK19" s="19">
        <v>0</v>
      </c>
      <c r="AL19" s="14"/>
      <c r="AM19" s="37">
        <f t="shared" si="2"/>
        <v>56</v>
      </c>
      <c r="AN19" s="37">
        <f t="shared" si="0"/>
        <v>101.9989</v>
      </c>
      <c r="AO19" s="37">
        <f t="shared" si="1"/>
        <v>13.43</v>
      </c>
      <c r="AP19" s="38"/>
      <c r="AQ19" s="19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</row>
    <row r="20" spans="1:96" ht="12.75" customHeight="1">
      <c r="A20" s="1"/>
      <c r="B20" s="10" t="s">
        <v>16</v>
      </c>
      <c r="C20" s="19">
        <v>0</v>
      </c>
      <c r="D20" s="19">
        <v>0</v>
      </c>
      <c r="E20" s="19">
        <v>0</v>
      </c>
      <c r="F20" s="14"/>
      <c r="G20" s="19">
        <v>0</v>
      </c>
      <c r="H20" s="19">
        <v>0</v>
      </c>
      <c r="I20" s="19">
        <v>0</v>
      </c>
      <c r="J20" s="14"/>
      <c r="K20" s="19">
        <v>59</v>
      </c>
      <c r="L20" s="19">
        <v>365.94451</v>
      </c>
      <c r="M20" s="19">
        <v>0</v>
      </c>
      <c r="N20" s="14"/>
      <c r="O20" s="19">
        <v>0</v>
      </c>
      <c r="P20" s="19">
        <v>0.06</v>
      </c>
      <c r="Q20" s="19">
        <v>0</v>
      </c>
      <c r="R20" s="14"/>
      <c r="S20" s="19">
        <v>0</v>
      </c>
      <c r="T20" s="19">
        <v>0</v>
      </c>
      <c r="U20" s="19">
        <v>0</v>
      </c>
      <c r="V20" s="14"/>
      <c r="W20" s="19">
        <v>0</v>
      </c>
      <c r="X20" s="19">
        <v>0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0</v>
      </c>
      <c r="AF20" s="19">
        <v>0</v>
      </c>
      <c r="AG20" s="19">
        <v>0</v>
      </c>
      <c r="AH20" s="14"/>
      <c r="AI20" s="19">
        <v>0</v>
      </c>
      <c r="AJ20" s="19">
        <v>0</v>
      </c>
      <c r="AK20" s="19">
        <v>0</v>
      </c>
      <c r="AL20" s="14"/>
      <c r="AM20" s="37">
        <f t="shared" si="2"/>
        <v>59</v>
      </c>
      <c r="AN20" s="37">
        <f t="shared" si="0"/>
        <v>366.00451</v>
      </c>
      <c r="AO20" s="37">
        <f t="shared" si="1"/>
        <v>0</v>
      </c>
      <c r="AP20" s="38"/>
      <c r="AQ20" s="19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</row>
    <row r="21" spans="1:96" ht="12.75" customHeight="1">
      <c r="A21" s="1"/>
      <c r="B21" s="8" t="s">
        <v>17</v>
      </c>
      <c r="C21" s="19">
        <v>28</v>
      </c>
      <c r="D21" s="19">
        <v>52.396</v>
      </c>
      <c r="E21" s="19">
        <v>0</v>
      </c>
      <c r="F21" s="14"/>
      <c r="G21" s="19">
        <v>0</v>
      </c>
      <c r="H21" s="19">
        <v>0</v>
      </c>
      <c r="I21" s="19">
        <v>0</v>
      </c>
      <c r="J21" s="14"/>
      <c r="K21" s="19">
        <v>50</v>
      </c>
      <c r="L21" s="19">
        <v>156.56295000000003</v>
      </c>
      <c r="M21" s="19">
        <v>0</v>
      </c>
      <c r="N21" s="14"/>
      <c r="O21" s="19">
        <v>0</v>
      </c>
      <c r="P21" s="19">
        <v>0</v>
      </c>
      <c r="Q21" s="19">
        <v>0</v>
      </c>
      <c r="R21" s="14"/>
      <c r="S21" s="19">
        <v>9</v>
      </c>
      <c r="T21" s="19">
        <v>7</v>
      </c>
      <c r="U21" s="19">
        <v>0</v>
      </c>
      <c r="V21" s="14"/>
      <c r="W21" s="19">
        <v>0</v>
      </c>
      <c r="X21" s="19">
        <v>0</v>
      </c>
      <c r="Y21" s="19">
        <v>0</v>
      </c>
      <c r="Z21" s="14"/>
      <c r="AA21" s="19">
        <v>0</v>
      </c>
      <c r="AB21" s="19">
        <v>0</v>
      </c>
      <c r="AC21" s="19">
        <v>0</v>
      </c>
      <c r="AD21" s="14"/>
      <c r="AE21" s="19">
        <v>0</v>
      </c>
      <c r="AF21" s="19">
        <v>0</v>
      </c>
      <c r="AG21" s="19">
        <v>0</v>
      </c>
      <c r="AH21" s="14"/>
      <c r="AI21" s="19">
        <v>0</v>
      </c>
      <c r="AJ21" s="19">
        <v>0</v>
      </c>
      <c r="AK21" s="19">
        <v>0</v>
      </c>
      <c r="AL21" s="14"/>
      <c r="AM21" s="37">
        <f t="shared" si="2"/>
        <v>87</v>
      </c>
      <c r="AN21" s="37">
        <f t="shared" si="0"/>
        <v>215.95895000000002</v>
      </c>
      <c r="AO21" s="37">
        <f t="shared" si="1"/>
        <v>0</v>
      </c>
      <c r="AP21" s="38"/>
      <c r="AQ21" s="19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</row>
    <row r="22" spans="1:96" ht="12.75" customHeight="1">
      <c r="A22" s="1"/>
      <c r="B22" s="9" t="s">
        <v>18</v>
      </c>
      <c r="C22" s="15">
        <v>142</v>
      </c>
      <c r="D22" s="15">
        <v>806.258</v>
      </c>
      <c r="E22" s="15">
        <v>0</v>
      </c>
      <c r="F22" s="16"/>
      <c r="G22" s="15">
        <v>0</v>
      </c>
      <c r="H22" s="15">
        <v>0</v>
      </c>
      <c r="I22" s="15">
        <v>0</v>
      </c>
      <c r="J22" s="16"/>
      <c r="K22" s="15">
        <v>90</v>
      </c>
      <c r="L22" s="15">
        <v>511.00214</v>
      </c>
      <c r="M22" s="15">
        <v>0</v>
      </c>
      <c r="N22" s="16"/>
      <c r="O22" s="15">
        <v>10</v>
      </c>
      <c r="P22" s="15">
        <v>235.1</v>
      </c>
      <c r="Q22" s="15">
        <v>22.7</v>
      </c>
      <c r="R22" s="16"/>
      <c r="S22" s="15">
        <v>30</v>
      </c>
      <c r="T22" s="15">
        <v>31</v>
      </c>
      <c r="U22" s="15">
        <v>0</v>
      </c>
      <c r="V22" s="16"/>
      <c r="W22" s="15">
        <v>0</v>
      </c>
      <c r="X22" s="15">
        <v>0</v>
      </c>
      <c r="Y22" s="15">
        <v>0</v>
      </c>
      <c r="Z22" s="16"/>
      <c r="AA22" s="15">
        <v>46</v>
      </c>
      <c r="AB22" s="15">
        <v>229.21099999999996</v>
      </c>
      <c r="AC22" s="15">
        <v>0</v>
      </c>
      <c r="AD22" s="16"/>
      <c r="AE22" s="15">
        <v>13</v>
      </c>
      <c r="AF22" s="15">
        <v>32.864</v>
      </c>
      <c r="AG22" s="15">
        <v>6.226999999999999</v>
      </c>
      <c r="AH22" s="16"/>
      <c r="AI22" s="15">
        <v>0</v>
      </c>
      <c r="AJ22" s="15">
        <v>0</v>
      </c>
      <c r="AK22" s="15">
        <v>0</v>
      </c>
      <c r="AL22" s="16"/>
      <c r="AM22" s="43">
        <f t="shared" si="2"/>
        <v>331</v>
      </c>
      <c r="AN22" s="39">
        <f t="shared" si="0"/>
        <v>1845.43514</v>
      </c>
      <c r="AO22" s="39">
        <f t="shared" si="1"/>
        <v>28.927</v>
      </c>
      <c r="AP22" s="40"/>
      <c r="AQ22" s="19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</row>
    <row r="23" spans="1:96" ht="12.75" customHeight="1">
      <c r="A23" s="1"/>
      <c r="B23" s="9" t="s">
        <v>1</v>
      </c>
      <c r="C23" s="19">
        <v>170</v>
      </c>
      <c r="D23" s="19">
        <v>858.654</v>
      </c>
      <c r="E23" s="19">
        <v>0</v>
      </c>
      <c r="F23" s="14"/>
      <c r="G23" s="19">
        <v>0</v>
      </c>
      <c r="H23" s="19">
        <v>0</v>
      </c>
      <c r="I23" s="19">
        <v>0</v>
      </c>
      <c r="J23" s="14"/>
      <c r="K23" s="19">
        <v>254</v>
      </c>
      <c r="L23" s="19">
        <v>1135.5085</v>
      </c>
      <c r="M23" s="19">
        <v>0</v>
      </c>
      <c r="N23" s="14"/>
      <c r="O23" s="19">
        <v>11</v>
      </c>
      <c r="P23" s="19">
        <v>235.16</v>
      </c>
      <c r="Q23" s="19">
        <v>36.129999999999995</v>
      </c>
      <c r="R23" s="14"/>
      <c r="S23" s="19">
        <v>39</v>
      </c>
      <c r="T23" s="19">
        <v>38</v>
      </c>
      <c r="U23" s="19">
        <v>0</v>
      </c>
      <c r="V23" s="14"/>
      <c r="W23" s="19">
        <v>0</v>
      </c>
      <c r="X23" s="19">
        <v>0</v>
      </c>
      <c r="Y23" s="19">
        <v>0</v>
      </c>
      <c r="Z23" s="14"/>
      <c r="AA23" s="19">
        <v>46</v>
      </c>
      <c r="AB23" s="19">
        <v>229.21099999999996</v>
      </c>
      <c r="AC23" s="19">
        <v>0</v>
      </c>
      <c r="AD23" s="14"/>
      <c r="AE23" s="19">
        <v>13</v>
      </c>
      <c r="AF23" s="19">
        <v>32.864</v>
      </c>
      <c r="AG23" s="19">
        <v>6.226999999999999</v>
      </c>
      <c r="AH23" s="14"/>
      <c r="AI23" s="19">
        <v>0</v>
      </c>
      <c r="AJ23" s="19">
        <v>0</v>
      </c>
      <c r="AK23" s="19">
        <v>0</v>
      </c>
      <c r="AL23" s="14"/>
      <c r="AM23" s="37">
        <f t="shared" si="2"/>
        <v>533</v>
      </c>
      <c r="AN23" s="37">
        <f t="shared" si="0"/>
        <v>2529.3975</v>
      </c>
      <c r="AO23" s="37">
        <f t="shared" si="1"/>
        <v>42.35699999999999</v>
      </c>
      <c r="AP23" s="38"/>
      <c r="AQ23" s="19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</row>
    <row r="24" spans="1:96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19"/>
      <c r="N24" s="26"/>
      <c r="O24" s="25"/>
      <c r="P24" s="25"/>
      <c r="Q24" s="25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37">
        <f t="shared" si="2"/>
        <v>0</v>
      </c>
      <c r="AN24" s="37">
        <f t="shared" si="0"/>
        <v>0</v>
      </c>
      <c r="AO24" s="37">
        <f t="shared" si="1"/>
        <v>0</v>
      </c>
      <c r="AP24" s="38"/>
      <c r="AQ24" s="19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</row>
    <row r="25" spans="1:96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19"/>
      <c r="N25" s="23"/>
      <c r="O25" s="21"/>
      <c r="P25" s="21"/>
      <c r="Q25" s="21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21"/>
      <c r="AF25" s="21"/>
      <c r="AG25" s="21"/>
      <c r="AH25" s="23"/>
      <c r="AI25" s="21"/>
      <c r="AJ25" s="21"/>
      <c r="AK25" s="21"/>
      <c r="AL25" s="23"/>
      <c r="AM25" s="37">
        <f t="shared" si="2"/>
        <v>0</v>
      </c>
      <c r="AN25" s="37">
        <f t="shared" si="0"/>
        <v>0</v>
      </c>
      <c r="AO25" s="37">
        <f t="shared" si="1"/>
        <v>0</v>
      </c>
      <c r="AP25" s="38"/>
      <c r="AQ25" s="19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</row>
    <row r="26" spans="1:96" ht="12.75" customHeight="1">
      <c r="A26" s="10"/>
      <c r="B26" s="10" t="s">
        <v>78</v>
      </c>
      <c r="C26" s="19">
        <v>0</v>
      </c>
      <c r="D26" s="19">
        <v>0</v>
      </c>
      <c r="E26" s="21">
        <v>0</v>
      </c>
      <c r="F26" s="23">
        <v>0</v>
      </c>
      <c r="G26" s="21">
        <v>0</v>
      </c>
      <c r="H26" s="21">
        <v>0</v>
      </c>
      <c r="I26" s="21">
        <v>0</v>
      </c>
      <c r="J26" s="23">
        <v>0</v>
      </c>
      <c r="K26" s="21">
        <v>0</v>
      </c>
      <c r="L26" s="21">
        <v>0</v>
      </c>
      <c r="M26" s="19">
        <v>0</v>
      </c>
      <c r="N26" s="23">
        <v>0</v>
      </c>
      <c r="O26" s="21">
        <v>10</v>
      </c>
      <c r="P26" s="21">
        <v>256</v>
      </c>
      <c r="Q26" s="21">
        <v>17181.57</v>
      </c>
      <c r="R26" s="23">
        <v>0</v>
      </c>
      <c r="S26" s="19">
        <v>0</v>
      </c>
      <c r="T26" s="19">
        <v>0</v>
      </c>
      <c r="U26" s="19">
        <v>0</v>
      </c>
      <c r="V26" s="23">
        <v>0</v>
      </c>
      <c r="W26" s="19">
        <v>0</v>
      </c>
      <c r="X26" s="19">
        <v>0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21">
        <v>0</v>
      </c>
      <c r="AF26" s="21">
        <v>0</v>
      </c>
      <c r="AG26" s="21">
        <v>0</v>
      </c>
      <c r="AH26" s="23">
        <v>0</v>
      </c>
      <c r="AI26" s="21">
        <v>2</v>
      </c>
      <c r="AJ26" s="21">
        <v>10.39949</v>
      </c>
      <c r="AK26" s="21">
        <v>0</v>
      </c>
      <c r="AL26" s="23">
        <v>0</v>
      </c>
      <c r="AM26" s="37">
        <f t="shared" si="2"/>
        <v>12</v>
      </c>
      <c r="AN26" s="37">
        <f t="shared" si="0"/>
        <v>266.39949</v>
      </c>
      <c r="AO26" s="37">
        <f t="shared" si="1"/>
        <v>17181.57</v>
      </c>
      <c r="AP26" s="38">
        <v>0</v>
      </c>
      <c r="AQ26" s="19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</row>
    <row r="27" spans="1:96" ht="12.75" customHeight="1">
      <c r="A27" s="10"/>
      <c r="B27" s="10" t="s">
        <v>79</v>
      </c>
      <c r="C27" s="19">
        <v>1</v>
      </c>
      <c r="D27" s="19">
        <v>310.392</v>
      </c>
      <c r="E27" s="21">
        <v>10.571</v>
      </c>
      <c r="F27" s="23">
        <v>0</v>
      </c>
      <c r="G27" s="21">
        <v>0</v>
      </c>
      <c r="H27" s="21">
        <v>0</v>
      </c>
      <c r="I27" s="21">
        <v>0</v>
      </c>
      <c r="J27" s="23">
        <v>0</v>
      </c>
      <c r="K27" s="21">
        <v>87</v>
      </c>
      <c r="L27" s="21">
        <v>4103.3885</v>
      </c>
      <c r="M27" s="19">
        <v>0</v>
      </c>
      <c r="N27" s="23">
        <v>0</v>
      </c>
      <c r="O27" s="21">
        <v>5</v>
      </c>
      <c r="P27" s="21">
        <v>3</v>
      </c>
      <c r="Q27" s="21">
        <v>2131.43</v>
      </c>
      <c r="R27" s="23">
        <v>0</v>
      </c>
      <c r="S27" s="19">
        <v>4</v>
      </c>
      <c r="T27" s="19">
        <v>4</v>
      </c>
      <c r="U27" s="19">
        <v>0</v>
      </c>
      <c r="V27" s="23">
        <v>0</v>
      </c>
      <c r="W27" s="19">
        <v>0</v>
      </c>
      <c r="X27" s="19">
        <v>0</v>
      </c>
      <c r="Y27" s="19">
        <v>0</v>
      </c>
      <c r="Z27" s="23">
        <v>0</v>
      </c>
      <c r="AA27" s="19">
        <v>1</v>
      </c>
      <c r="AB27" s="19">
        <v>0</v>
      </c>
      <c r="AC27" s="19">
        <v>0</v>
      </c>
      <c r="AD27" s="23">
        <v>0</v>
      </c>
      <c r="AE27" s="21">
        <v>0</v>
      </c>
      <c r="AF27" s="21">
        <v>0</v>
      </c>
      <c r="AG27" s="21">
        <v>0</v>
      </c>
      <c r="AH27" s="23">
        <v>0</v>
      </c>
      <c r="AI27" s="21">
        <v>0</v>
      </c>
      <c r="AJ27" s="21">
        <v>0</v>
      </c>
      <c r="AK27" s="21">
        <v>0</v>
      </c>
      <c r="AL27" s="23">
        <v>0</v>
      </c>
      <c r="AM27" s="37">
        <f t="shared" si="2"/>
        <v>98</v>
      </c>
      <c r="AN27" s="37">
        <f t="shared" si="0"/>
        <v>4420.7805</v>
      </c>
      <c r="AO27" s="37">
        <f t="shared" si="1"/>
        <v>2142.0009999999997</v>
      </c>
      <c r="AP27" s="38">
        <v>0</v>
      </c>
      <c r="AQ27" s="19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</row>
    <row r="28" spans="1:96" ht="12.75" customHeight="1">
      <c r="A28" s="10"/>
      <c r="B28" s="10" t="s">
        <v>80</v>
      </c>
      <c r="C28" s="19">
        <v>0</v>
      </c>
      <c r="D28" s="19">
        <v>0</v>
      </c>
      <c r="E28" s="21">
        <v>0</v>
      </c>
      <c r="F28" s="23">
        <v>0</v>
      </c>
      <c r="G28" s="21">
        <v>0</v>
      </c>
      <c r="H28" s="21">
        <v>0</v>
      </c>
      <c r="I28" s="21">
        <v>0</v>
      </c>
      <c r="J28" s="23">
        <v>0</v>
      </c>
      <c r="K28" s="21">
        <v>0</v>
      </c>
      <c r="L28" s="21">
        <v>0</v>
      </c>
      <c r="M28" s="19">
        <v>0</v>
      </c>
      <c r="N28" s="23">
        <v>0</v>
      </c>
      <c r="O28" s="21">
        <v>113</v>
      </c>
      <c r="P28" s="21">
        <v>215</v>
      </c>
      <c r="Q28" s="21">
        <v>13910.25</v>
      </c>
      <c r="R28" s="23">
        <v>0</v>
      </c>
      <c r="S28" s="19">
        <v>0</v>
      </c>
      <c r="T28" s="19">
        <v>0</v>
      </c>
      <c r="U28" s="19">
        <v>0</v>
      </c>
      <c r="V28" s="23">
        <v>0</v>
      </c>
      <c r="W28" s="19">
        <v>0</v>
      </c>
      <c r="X28" s="19"/>
      <c r="Y28" s="19">
        <v>0</v>
      </c>
      <c r="Z28" s="23">
        <v>0</v>
      </c>
      <c r="AA28" s="19">
        <v>0</v>
      </c>
      <c r="AB28" s="19">
        <v>0</v>
      </c>
      <c r="AC28" s="19">
        <v>0</v>
      </c>
      <c r="AD28" s="23">
        <v>0</v>
      </c>
      <c r="AE28" s="21">
        <v>0</v>
      </c>
      <c r="AF28" s="21">
        <v>0</v>
      </c>
      <c r="AG28" s="21">
        <v>0</v>
      </c>
      <c r="AH28" s="23">
        <v>0</v>
      </c>
      <c r="AI28" s="21">
        <v>0</v>
      </c>
      <c r="AJ28" s="21">
        <v>0</v>
      </c>
      <c r="AK28" s="21">
        <v>0</v>
      </c>
      <c r="AL28" s="23">
        <v>0</v>
      </c>
      <c r="AM28" s="37">
        <f t="shared" si="2"/>
        <v>113</v>
      </c>
      <c r="AN28" s="37">
        <f t="shared" si="0"/>
        <v>215</v>
      </c>
      <c r="AO28" s="37">
        <f t="shared" si="1"/>
        <v>13910.25</v>
      </c>
      <c r="AP28" s="38">
        <v>0</v>
      </c>
      <c r="AQ28" s="19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</row>
    <row r="29" spans="1:96" ht="12.75" customHeight="1">
      <c r="A29" s="10"/>
      <c r="B29" s="10" t="s">
        <v>81</v>
      </c>
      <c r="C29" s="15">
        <v>104</v>
      </c>
      <c r="D29" s="15">
        <v>2854.7529999999997</v>
      </c>
      <c r="E29" s="15">
        <v>0</v>
      </c>
      <c r="F29" s="16">
        <v>0</v>
      </c>
      <c r="G29" s="15">
        <v>0</v>
      </c>
      <c r="H29" s="15">
        <v>0</v>
      </c>
      <c r="I29" s="15">
        <v>0</v>
      </c>
      <c r="J29" s="16">
        <v>0</v>
      </c>
      <c r="K29" s="15">
        <v>68</v>
      </c>
      <c r="L29" s="15">
        <v>1915.8286666666668</v>
      </c>
      <c r="M29" s="15">
        <v>0</v>
      </c>
      <c r="N29" s="16">
        <v>0</v>
      </c>
      <c r="O29" s="15">
        <v>270</v>
      </c>
      <c r="P29" s="15">
        <v>11191.8</v>
      </c>
      <c r="Q29" s="15">
        <v>12728.259999999998</v>
      </c>
      <c r="R29" s="16">
        <v>0</v>
      </c>
      <c r="S29" s="15">
        <v>3</v>
      </c>
      <c r="T29" s="15">
        <v>27</v>
      </c>
      <c r="U29" s="15">
        <v>0</v>
      </c>
      <c r="V29" s="16">
        <v>0</v>
      </c>
      <c r="W29" s="15">
        <v>0</v>
      </c>
      <c r="X29" s="15">
        <v>0</v>
      </c>
      <c r="Y29" s="15">
        <v>0</v>
      </c>
      <c r="Z29" s="16">
        <v>0</v>
      </c>
      <c r="AA29" s="15">
        <v>123</v>
      </c>
      <c r="AB29" s="15">
        <v>5938.252</v>
      </c>
      <c r="AC29" s="15">
        <v>0</v>
      </c>
      <c r="AD29" s="16">
        <v>0</v>
      </c>
      <c r="AE29" s="15">
        <v>18</v>
      </c>
      <c r="AF29" s="15">
        <v>0</v>
      </c>
      <c r="AG29" s="15">
        <v>342.41700000000003</v>
      </c>
      <c r="AH29" s="16">
        <v>0</v>
      </c>
      <c r="AI29" s="15">
        <v>0</v>
      </c>
      <c r="AJ29" s="15">
        <v>0</v>
      </c>
      <c r="AK29" s="15">
        <v>0</v>
      </c>
      <c r="AL29" s="16">
        <v>0</v>
      </c>
      <c r="AM29" s="43">
        <f t="shared" si="2"/>
        <v>586</v>
      </c>
      <c r="AN29" s="39">
        <f t="shared" si="0"/>
        <v>21927.63366666667</v>
      </c>
      <c r="AO29" s="39">
        <f t="shared" si="1"/>
        <v>13070.676999999998</v>
      </c>
      <c r="AP29" s="40">
        <v>0</v>
      </c>
      <c r="AQ29" s="19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</row>
    <row r="30" spans="1:96" ht="12.75" customHeight="1">
      <c r="A30" s="10"/>
      <c r="B30" s="10" t="s">
        <v>1</v>
      </c>
      <c r="C30" s="19">
        <v>105</v>
      </c>
      <c r="D30" s="19">
        <v>3165.1449999999995</v>
      </c>
      <c r="E30" s="19">
        <v>10.571</v>
      </c>
      <c r="F30" s="14">
        <v>0</v>
      </c>
      <c r="G30" s="19">
        <v>0</v>
      </c>
      <c r="H30" s="19">
        <v>0</v>
      </c>
      <c r="I30" s="19">
        <v>0</v>
      </c>
      <c r="J30" s="14">
        <v>0</v>
      </c>
      <c r="K30" s="19">
        <v>155</v>
      </c>
      <c r="L30" s="19">
        <v>6019.217166666667</v>
      </c>
      <c r="M30" s="19">
        <v>0</v>
      </c>
      <c r="N30" s="14">
        <v>0</v>
      </c>
      <c r="O30" s="19">
        <v>398</v>
      </c>
      <c r="P30" s="19">
        <v>11665.8</v>
      </c>
      <c r="Q30" s="19">
        <v>45951.509999999995</v>
      </c>
      <c r="R30" s="14">
        <v>0</v>
      </c>
      <c r="S30" s="19">
        <v>7</v>
      </c>
      <c r="T30" s="19">
        <v>31</v>
      </c>
      <c r="U30" s="19">
        <v>0</v>
      </c>
      <c r="V30" s="14">
        <v>0</v>
      </c>
      <c r="W30" s="19">
        <v>0</v>
      </c>
      <c r="X30" s="19">
        <v>0</v>
      </c>
      <c r="Y30" s="19">
        <v>0</v>
      </c>
      <c r="Z30" s="14">
        <v>0</v>
      </c>
      <c r="AA30" s="19">
        <v>124</v>
      </c>
      <c r="AB30" s="19">
        <v>5938.252</v>
      </c>
      <c r="AC30" s="19">
        <v>0</v>
      </c>
      <c r="AD30" s="14">
        <v>0</v>
      </c>
      <c r="AE30" s="19">
        <v>18</v>
      </c>
      <c r="AF30" s="19">
        <v>0</v>
      </c>
      <c r="AG30" s="19">
        <v>342.41700000000003</v>
      </c>
      <c r="AH30" s="14">
        <v>0</v>
      </c>
      <c r="AI30" s="19">
        <v>2</v>
      </c>
      <c r="AJ30" s="19">
        <v>10.39949</v>
      </c>
      <c r="AK30" s="19">
        <v>0</v>
      </c>
      <c r="AL30" s="14">
        <v>0</v>
      </c>
      <c r="AM30" s="37">
        <f t="shared" si="2"/>
        <v>809</v>
      </c>
      <c r="AN30" s="37">
        <f t="shared" si="0"/>
        <v>26829.81365666667</v>
      </c>
      <c r="AO30" s="37">
        <f t="shared" si="1"/>
        <v>46304.498</v>
      </c>
      <c r="AP30" s="38">
        <v>0</v>
      </c>
      <c r="AQ30" s="19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</row>
    <row r="31" spans="1:96" ht="12.75" customHeight="1">
      <c r="A31" s="10"/>
      <c r="B31" s="10"/>
      <c r="C31" s="25"/>
      <c r="D31" s="25"/>
      <c r="E31" s="21"/>
      <c r="F31" s="23"/>
      <c r="G31" s="21"/>
      <c r="H31" s="21"/>
      <c r="I31" s="21"/>
      <c r="J31" s="23"/>
      <c r="K31" s="21"/>
      <c r="L31" s="21"/>
      <c r="M31" s="25"/>
      <c r="N31" s="23"/>
      <c r="O31" s="21"/>
      <c r="P31" s="21"/>
      <c r="Q31" s="21"/>
      <c r="R31" s="23"/>
      <c r="S31" s="25"/>
      <c r="T31" s="25"/>
      <c r="U31" s="25"/>
      <c r="V31" s="23"/>
      <c r="W31" s="25"/>
      <c r="X31" s="25"/>
      <c r="Y31" s="25"/>
      <c r="Z31" s="23"/>
      <c r="AA31" s="25"/>
      <c r="AB31" s="25"/>
      <c r="AC31" s="25"/>
      <c r="AD31" s="23"/>
      <c r="AE31" s="21"/>
      <c r="AF31" s="21"/>
      <c r="AG31" s="21"/>
      <c r="AH31" s="23"/>
      <c r="AI31" s="21"/>
      <c r="AJ31" s="21"/>
      <c r="AK31" s="21"/>
      <c r="AL31" s="23"/>
      <c r="AM31" s="37">
        <f t="shared" si="2"/>
        <v>0</v>
      </c>
      <c r="AN31" s="37">
        <f t="shared" si="0"/>
        <v>0</v>
      </c>
      <c r="AO31" s="37">
        <f t="shared" si="1"/>
        <v>0</v>
      </c>
      <c r="AP31" s="38"/>
      <c r="AQ31" s="19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</row>
    <row r="32" spans="1:96" ht="12.75" customHeight="1">
      <c r="A32" s="2" t="s">
        <v>0</v>
      </c>
      <c r="B32" s="10"/>
      <c r="C32" s="25"/>
      <c r="D32" s="25"/>
      <c r="E32" s="21"/>
      <c r="F32" s="23"/>
      <c r="G32" s="21"/>
      <c r="H32" s="21"/>
      <c r="I32" s="21"/>
      <c r="J32" s="23"/>
      <c r="K32" s="21"/>
      <c r="L32" s="21"/>
      <c r="M32" s="25"/>
      <c r="N32" s="23"/>
      <c r="O32" s="21"/>
      <c r="P32" s="21"/>
      <c r="Q32" s="21"/>
      <c r="R32" s="23"/>
      <c r="S32" s="25"/>
      <c r="T32" s="25"/>
      <c r="U32" s="25"/>
      <c r="V32" s="23"/>
      <c r="W32" s="25"/>
      <c r="X32" s="25"/>
      <c r="Y32" s="25"/>
      <c r="Z32" s="23"/>
      <c r="AA32" s="25"/>
      <c r="AB32" s="25"/>
      <c r="AC32" s="25"/>
      <c r="AD32" s="23"/>
      <c r="AE32" s="21"/>
      <c r="AF32" s="21"/>
      <c r="AG32" s="21"/>
      <c r="AH32" s="23"/>
      <c r="AI32" s="21"/>
      <c r="AJ32" s="21"/>
      <c r="AK32" s="21"/>
      <c r="AL32" s="23"/>
      <c r="AM32" s="37">
        <f t="shared" si="2"/>
        <v>0</v>
      </c>
      <c r="AN32" s="37">
        <f t="shared" si="0"/>
        <v>0</v>
      </c>
      <c r="AO32" s="37">
        <f t="shared" si="1"/>
        <v>0</v>
      </c>
      <c r="AP32" s="38"/>
      <c r="AQ32" s="19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</row>
    <row r="33" spans="1:96" ht="12.75" customHeight="1">
      <c r="A33" s="10"/>
      <c r="B33" s="10" t="s">
        <v>15</v>
      </c>
      <c r="C33" s="19">
        <v>0</v>
      </c>
      <c r="D33" s="19">
        <v>0</v>
      </c>
      <c r="E33" s="19">
        <v>0</v>
      </c>
      <c r="F33" s="14"/>
      <c r="G33" s="19">
        <v>0</v>
      </c>
      <c r="H33" s="19">
        <v>0</v>
      </c>
      <c r="I33" s="19">
        <v>0</v>
      </c>
      <c r="J33" s="14"/>
      <c r="K33" s="19">
        <v>1008</v>
      </c>
      <c r="L33" s="19">
        <v>101.9989</v>
      </c>
      <c r="M33" s="19">
        <v>15325.700439999997</v>
      </c>
      <c r="N33" s="14"/>
      <c r="O33" s="19">
        <v>9.42</v>
      </c>
      <c r="P33" s="19">
        <v>10.12</v>
      </c>
      <c r="Q33" s="19">
        <v>53.73</v>
      </c>
      <c r="R33" s="14"/>
      <c r="S33" s="19">
        <v>117</v>
      </c>
      <c r="T33" s="19">
        <v>0</v>
      </c>
      <c r="U33" s="19">
        <v>3378</v>
      </c>
      <c r="V33" s="14"/>
      <c r="W33" s="19">
        <v>0</v>
      </c>
      <c r="X33" s="19">
        <v>0</v>
      </c>
      <c r="Y33" s="19">
        <v>0</v>
      </c>
      <c r="Z33" s="14"/>
      <c r="AA33" s="19">
        <v>0</v>
      </c>
      <c r="AB33" s="19">
        <v>0</v>
      </c>
      <c r="AC33" s="19">
        <v>0</v>
      </c>
      <c r="AD33" s="14"/>
      <c r="AE33" s="19">
        <v>0</v>
      </c>
      <c r="AF33" s="19">
        <v>0</v>
      </c>
      <c r="AG33" s="19">
        <v>0</v>
      </c>
      <c r="AH33" s="14"/>
      <c r="AI33" s="19">
        <v>75</v>
      </c>
      <c r="AJ33" s="19">
        <v>15.020000000000001</v>
      </c>
      <c r="AK33" s="19">
        <v>805</v>
      </c>
      <c r="AL33" s="14"/>
      <c r="AM33" s="37">
        <f t="shared" si="2"/>
        <v>1209.42</v>
      </c>
      <c r="AN33" s="37">
        <f t="shared" si="0"/>
        <v>127.1389</v>
      </c>
      <c r="AO33" s="37">
        <f t="shared" si="1"/>
        <v>19562.430439999996</v>
      </c>
      <c r="AP33" s="38"/>
      <c r="AQ33" s="19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</row>
    <row r="34" spans="1:96" ht="12.75" customHeight="1">
      <c r="A34" s="10"/>
      <c r="B34" s="10" t="s">
        <v>16</v>
      </c>
      <c r="C34" s="19">
        <v>1</v>
      </c>
      <c r="D34" s="19">
        <v>310.392</v>
      </c>
      <c r="E34" s="19">
        <v>10.571</v>
      </c>
      <c r="F34" s="14"/>
      <c r="G34" s="19">
        <v>0</v>
      </c>
      <c r="H34" s="19">
        <v>0</v>
      </c>
      <c r="I34" s="19">
        <v>0</v>
      </c>
      <c r="J34" s="14"/>
      <c r="K34" s="19">
        <v>146</v>
      </c>
      <c r="L34" s="19">
        <v>4469.33301</v>
      </c>
      <c r="M34" s="19">
        <v>0</v>
      </c>
      <c r="N34" s="14"/>
      <c r="O34" s="19">
        <v>15</v>
      </c>
      <c r="P34" s="19">
        <v>259.06</v>
      </c>
      <c r="Q34" s="19">
        <v>19313</v>
      </c>
      <c r="R34" s="14"/>
      <c r="S34" s="19">
        <v>4</v>
      </c>
      <c r="T34" s="19">
        <v>4</v>
      </c>
      <c r="U34" s="19">
        <v>0</v>
      </c>
      <c r="V34" s="14"/>
      <c r="W34" s="19">
        <v>0</v>
      </c>
      <c r="X34" s="19">
        <v>0</v>
      </c>
      <c r="Y34" s="19">
        <v>0</v>
      </c>
      <c r="Z34" s="14"/>
      <c r="AA34" s="19">
        <v>8</v>
      </c>
      <c r="AB34" s="19">
        <v>0</v>
      </c>
      <c r="AC34" s="19">
        <v>339.89399999999995</v>
      </c>
      <c r="AD34" s="14"/>
      <c r="AE34" s="19">
        <v>0</v>
      </c>
      <c r="AF34" s="19">
        <v>0</v>
      </c>
      <c r="AG34" s="19">
        <v>0</v>
      </c>
      <c r="AH34" s="14"/>
      <c r="AI34" s="19">
        <v>2</v>
      </c>
      <c r="AJ34" s="19">
        <v>10.39949</v>
      </c>
      <c r="AK34" s="19">
        <v>0</v>
      </c>
      <c r="AL34" s="14"/>
      <c r="AM34" s="37">
        <f t="shared" si="2"/>
        <v>176</v>
      </c>
      <c r="AN34" s="37">
        <f t="shared" si="0"/>
        <v>5053.1845</v>
      </c>
      <c r="AO34" s="37">
        <f t="shared" si="1"/>
        <v>19663.465</v>
      </c>
      <c r="AP34" s="38"/>
      <c r="AQ34" s="19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</row>
    <row r="35" spans="1:96" ht="12.75" customHeight="1">
      <c r="A35" s="10"/>
      <c r="B35" s="10" t="s">
        <v>17</v>
      </c>
      <c r="C35" s="19">
        <v>8883</v>
      </c>
      <c r="D35" s="19">
        <v>42119.842</v>
      </c>
      <c r="E35" s="19">
        <v>311039.187</v>
      </c>
      <c r="F35" s="14"/>
      <c r="G35" s="19">
        <v>10272</v>
      </c>
      <c r="H35" s="19">
        <v>59866.376860000004</v>
      </c>
      <c r="I35" s="19">
        <v>403357.21116999997</v>
      </c>
      <c r="J35" s="14"/>
      <c r="K35" s="19">
        <v>3510</v>
      </c>
      <c r="L35" s="19">
        <v>156.56295000000003</v>
      </c>
      <c r="M35" s="19">
        <v>107240.70784</v>
      </c>
      <c r="N35" s="14"/>
      <c r="O35" s="19">
        <v>2261</v>
      </c>
      <c r="P35" s="19">
        <v>3407.7799999999997</v>
      </c>
      <c r="Q35" s="19">
        <v>280185.49</v>
      </c>
      <c r="R35" s="14"/>
      <c r="S35" s="19">
        <v>2794</v>
      </c>
      <c r="T35" s="19">
        <v>7</v>
      </c>
      <c r="U35" s="19">
        <v>70110</v>
      </c>
      <c r="V35" s="14"/>
      <c r="W35" s="19">
        <v>1952</v>
      </c>
      <c r="X35" s="19">
        <v>15739.969999999998</v>
      </c>
      <c r="Y35" s="19">
        <v>28303.97</v>
      </c>
      <c r="Z35" s="14"/>
      <c r="AA35" s="19">
        <v>727</v>
      </c>
      <c r="AB35" s="19">
        <v>346.65499999999696</v>
      </c>
      <c r="AC35" s="19">
        <v>99013.98473</v>
      </c>
      <c r="AD35" s="14"/>
      <c r="AE35" s="19">
        <v>771</v>
      </c>
      <c r="AF35" s="19">
        <v>10953.735</v>
      </c>
      <c r="AG35" s="19">
        <v>35811.06799999999</v>
      </c>
      <c r="AH35" s="14"/>
      <c r="AI35" s="19">
        <v>11</v>
      </c>
      <c r="AJ35" s="19">
        <v>9.64</v>
      </c>
      <c r="AK35" s="19">
        <v>0</v>
      </c>
      <c r="AL35" s="14"/>
      <c r="AM35" s="37">
        <f t="shared" si="2"/>
        <v>31181</v>
      </c>
      <c r="AN35" s="37">
        <f t="shared" si="0"/>
        <v>132607.56180999998</v>
      </c>
      <c r="AO35" s="37">
        <f t="shared" si="1"/>
        <v>1335061.6187399998</v>
      </c>
      <c r="AP35" s="38"/>
      <c r="AQ35" s="19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</row>
    <row r="36" spans="1:96" ht="12.75" customHeight="1">
      <c r="A36" s="10"/>
      <c r="B36" s="10" t="s">
        <v>18</v>
      </c>
      <c r="C36" s="15">
        <v>531</v>
      </c>
      <c r="D36" s="15">
        <v>4085.4109999999996</v>
      </c>
      <c r="E36" s="15">
        <v>78770.73</v>
      </c>
      <c r="F36" s="16"/>
      <c r="G36" s="15">
        <v>159</v>
      </c>
      <c r="H36" s="15">
        <v>1284.35066</v>
      </c>
      <c r="I36" s="15">
        <v>38058.64529</v>
      </c>
      <c r="J36" s="16"/>
      <c r="K36" s="15">
        <v>265</v>
      </c>
      <c r="L36" s="15">
        <v>2426.830806666667</v>
      </c>
      <c r="M36" s="15">
        <v>18076.5</v>
      </c>
      <c r="N36" s="16"/>
      <c r="O36" s="15">
        <v>578</v>
      </c>
      <c r="P36" s="15">
        <v>11641.699999999999</v>
      </c>
      <c r="Q36" s="15">
        <v>447336.76</v>
      </c>
      <c r="R36" s="16"/>
      <c r="S36" s="15">
        <v>92</v>
      </c>
      <c r="T36" s="15">
        <v>58</v>
      </c>
      <c r="U36" s="15">
        <v>6241</v>
      </c>
      <c r="V36" s="16"/>
      <c r="W36" s="15">
        <v>6</v>
      </c>
      <c r="X36" s="15">
        <v>171.60000000000002</v>
      </c>
      <c r="Y36" s="15">
        <v>400</v>
      </c>
      <c r="Z36" s="16"/>
      <c r="AA36" s="15">
        <v>246</v>
      </c>
      <c r="AB36" s="15">
        <v>6167.465</v>
      </c>
      <c r="AC36" s="15">
        <v>21120.425049999998</v>
      </c>
      <c r="AD36" s="16"/>
      <c r="AE36" s="15">
        <v>105</v>
      </c>
      <c r="AF36" s="15">
        <v>3932.864</v>
      </c>
      <c r="AG36" s="15">
        <v>7334.014</v>
      </c>
      <c r="AH36" s="16"/>
      <c r="AI36" s="15">
        <v>0</v>
      </c>
      <c r="AJ36" s="15">
        <v>0</v>
      </c>
      <c r="AK36" s="15">
        <v>0</v>
      </c>
      <c r="AL36" s="16"/>
      <c r="AM36" s="43">
        <f t="shared" si="2"/>
        <v>1982</v>
      </c>
      <c r="AN36" s="39">
        <f t="shared" si="0"/>
        <v>29768.221466666666</v>
      </c>
      <c r="AO36" s="39">
        <f t="shared" si="1"/>
        <v>617338.0743399999</v>
      </c>
      <c r="AP36" s="40"/>
      <c r="AQ36" s="19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</row>
    <row r="37" spans="1:96" ht="12.75" customHeight="1">
      <c r="A37" s="10"/>
      <c r="B37" s="10" t="s">
        <v>1</v>
      </c>
      <c r="C37" s="19">
        <v>9415</v>
      </c>
      <c r="D37" s="19">
        <v>46515.645</v>
      </c>
      <c r="E37" s="19">
        <v>389820.48799999995</v>
      </c>
      <c r="F37" s="14"/>
      <c r="G37" s="19">
        <v>10431</v>
      </c>
      <c r="H37" s="19">
        <v>61150.72752</v>
      </c>
      <c r="I37" s="19">
        <v>441415.85646</v>
      </c>
      <c r="J37" s="14"/>
      <c r="K37" s="19">
        <v>4929</v>
      </c>
      <c r="L37" s="19">
        <v>7154.725666666667</v>
      </c>
      <c r="M37" s="19">
        <v>140642.90828</v>
      </c>
      <c r="N37" s="14"/>
      <c r="O37" s="19">
        <v>2863.42</v>
      </c>
      <c r="P37" s="19">
        <v>15318.659999999998</v>
      </c>
      <c r="Q37" s="19">
        <v>746888.98</v>
      </c>
      <c r="R37" s="14"/>
      <c r="S37" s="19">
        <v>3007</v>
      </c>
      <c r="T37" s="19">
        <v>69</v>
      </c>
      <c r="U37" s="19">
        <v>79729</v>
      </c>
      <c r="V37" s="14"/>
      <c r="W37" s="19">
        <v>1958</v>
      </c>
      <c r="X37" s="19">
        <v>15911.569999999998</v>
      </c>
      <c r="Y37" s="19">
        <v>28703.97</v>
      </c>
      <c r="Z37" s="14"/>
      <c r="AA37" s="19">
        <v>981</v>
      </c>
      <c r="AB37" s="19">
        <v>6514.119999999997</v>
      </c>
      <c r="AC37" s="19">
        <v>120474.30377999999</v>
      </c>
      <c r="AD37" s="14"/>
      <c r="AE37" s="19">
        <v>876</v>
      </c>
      <c r="AF37" s="19">
        <v>14886.599</v>
      </c>
      <c r="AG37" s="19">
        <v>43145.081999999995</v>
      </c>
      <c r="AH37" s="14"/>
      <c r="AI37" s="19">
        <v>88</v>
      </c>
      <c r="AJ37" s="19">
        <v>35.059490000000004</v>
      </c>
      <c r="AK37" s="19">
        <v>805</v>
      </c>
      <c r="AL37" s="14"/>
      <c r="AM37" s="37">
        <f t="shared" si="2"/>
        <v>34548.42</v>
      </c>
      <c r="AN37" s="37">
        <f t="shared" si="0"/>
        <v>167556.10667666665</v>
      </c>
      <c r="AO37" s="37">
        <f t="shared" si="1"/>
        <v>1991625.5885199998</v>
      </c>
      <c r="AP37" s="38"/>
      <c r="AQ37" s="19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</row>
    <row r="38" spans="1:96" ht="12.75" customHeight="1">
      <c r="A38" s="10"/>
      <c r="B38" s="10"/>
      <c r="C38" s="25"/>
      <c r="D38" s="25"/>
      <c r="E38" s="21"/>
      <c r="F38" s="21"/>
      <c r="G38" s="25"/>
      <c r="H38" s="25"/>
      <c r="I38" s="21"/>
      <c r="J38" s="21"/>
      <c r="K38" s="25"/>
      <c r="L38" s="25"/>
      <c r="M38" s="21"/>
      <c r="N38" s="21"/>
      <c r="O38" s="25"/>
      <c r="P38" s="25"/>
      <c r="Q38" s="21"/>
      <c r="R38" s="21"/>
      <c r="S38" s="25"/>
      <c r="T38" s="25"/>
      <c r="U38" s="21"/>
      <c r="V38" s="21"/>
      <c r="W38" s="25"/>
      <c r="X38" s="25"/>
      <c r="Y38" s="21"/>
      <c r="Z38" s="21"/>
      <c r="AA38" s="25"/>
      <c r="AB38" s="25"/>
      <c r="AC38" s="21"/>
      <c r="AD38" s="21"/>
      <c r="AE38" s="21"/>
      <c r="AF38" s="21"/>
      <c r="AG38" s="21"/>
      <c r="AH38" s="21"/>
      <c r="AI38" s="25"/>
      <c r="AJ38" s="25"/>
      <c r="AK38" s="25"/>
      <c r="AL38" s="25"/>
      <c r="AM38" s="25"/>
      <c r="AN38" s="25"/>
      <c r="AO38" s="25"/>
      <c r="AP38" s="25"/>
      <c r="AQ38" s="25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</row>
  </sheetData>
  <sheetProtection/>
  <dataValidations count="4">
    <dataValidation type="decimal" showErrorMessage="1" errorTitle="Solussa on kaava" error="Sisältöä ei saa muuttaa!" sqref="C37:AH37">
      <formula1>SUM(C33:C36)</formula1>
      <formula2>SUM(C33:C36)</formula2>
    </dataValidation>
    <dataValidation type="decimal" showErrorMessage="1" errorTitle="Solussa on kaava" error="Sisältöä ei saa muuttaa!" sqref="C33:AH33 C35:AH35">
      <formula1>C5+C12+C19</formula1>
      <formula2>C5+C12+C19</formula2>
    </dataValidation>
    <dataValidation type="decimal" showErrorMessage="1" errorTitle="Solussa on kaava" error="Sisältöä ei saa muuttaa!" sqref="C36:AH36">
      <formula1>C8+C15+C22+C29</formula1>
      <formula2>C8+C15+C22+C29</formula2>
    </dataValidation>
    <dataValidation type="decimal" showErrorMessage="1" errorTitle="Solussa on kaava" error="Sisältöä ei saa muuttaa!" sqref="C34:AH34">
      <formula1>C6+C13+C20+C26</formula1>
      <formula2>C6+C13+C20+C26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3" width="8.7109375" style="0" bestFit="1" customWidth="1"/>
    <col min="4" max="4" width="8.7109375" style="0" customWidth="1"/>
    <col min="5" max="5" width="10.28125" style="0" customWidth="1"/>
    <col min="6" max="6" width="12.57421875" style="0" customWidth="1"/>
    <col min="7" max="7" width="11.00390625" style="0" bestFit="1" customWidth="1"/>
    <col min="8" max="8" width="8.7109375" style="0" customWidth="1"/>
    <col min="9" max="9" width="10.28125" style="0" customWidth="1"/>
    <col min="10" max="10" width="12.57421875" style="0" bestFit="1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bestFit="1" customWidth="1"/>
    <col min="15" max="15" width="10.28125" style="0" customWidth="1"/>
    <col min="16" max="16" width="8.7109375" style="0" customWidth="1"/>
    <col min="18" max="18" width="12.57421875" style="0" bestFit="1" customWidth="1"/>
    <col min="22" max="22" width="12.57421875" style="0" bestFit="1" customWidth="1"/>
    <col min="26" max="26" width="12.57421875" style="0" bestFit="1" customWidth="1"/>
    <col min="30" max="30" width="12.57421875" style="0" bestFit="1" customWidth="1"/>
    <col min="34" max="34" width="12.57421875" style="0" bestFit="1" customWidth="1"/>
    <col min="38" max="38" width="12.57421875" style="0" bestFit="1" customWidth="1"/>
    <col min="42" max="42" width="12.57421875" style="0" customWidth="1"/>
    <col min="46" max="46" width="12.57421875" style="0" customWidth="1"/>
    <col min="50" max="50" width="12.57421875" style="0" bestFit="1" customWidth="1"/>
  </cols>
  <sheetData>
    <row r="1" spans="1:50" ht="12.75">
      <c r="A1" s="4" t="s">
        <v>30</v>
      </c>
      <c r="B1" s="5"/>
      <c r="C1" s="11" t="s">
        <v>7</v>
      </c>
      <c r="D1" s="12"/>
      <c r="E1" s="12"/>
      <c r="F1" s="22"/>
      <c r="G1" s="11" t="s">
        <v>31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10</v>
      </c>
      <c r="X1" s="12"/>
      <c r="Y1" s="12"/>
      <c r="Z1" s="22"/>
      <c r="AA1" s="11" t="s">
        <v>11</v>
      </c>
      <c r="AB1" s="12"/>
      <c r="AC1" s="12"/>
      <c r="AD1" s="22"/>
      <c r="AE1" s="11" t="s">
        <v>12</v>
      </c>
      <c r="AF1" s="12"/>
      <c r="AG1" s="12"/>
      <c r="AH1" s="22"/>
      <c r="AI1" s="11" t="s">
        <v>2</v>
      </c>
      <c r="AJ1" s="12"/>
      <c r="AK1" s="12"/>
      <c r="AL1" s="22"/>
      <c r="AM1" s="11" t="s">
        <v>32</v>
      </c>
      <c r="AN1" s="12"/>
      <c r="AO1" s="12"/>
      <c r="AP1" s="22"/>
      <c r="AQ1" s="11" t="s">
        <v>33</v>
      </c>
      <c r="AR1" s="12"/>
      <c r="AS1" s="12"/>
      <c r="AT1" s="22"/>
      <c r="AU1" s="11" t="s">
        <v>1</v>
      </c>
      <c r="AV1" s="12"/>
      <c r="AW1" s="12"/>
      <c r="AX1" s="22"/>
    </row>
    <row r="2" spans="1:141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8" t="s">
        <v>22</v>
      </c>
      <c r="AV2" s="18" t="s">
        <v>23</v>
      </c>
      <c r="AW2" s="18" t="s">
        <v>24</v>
      </c>
      <c r="AX2" s="13" t="s">
        <v>25</v>
      </c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</row>
    <row r="3" spans="1:141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9" t="s">
        <v>26</v>
      </c>
      <c r="AV3" s="19" t="s">
        <v>27</v>
      </c>
      <c r="AW3" s="19" t="s">
        <v>27</v>
      </c>
      <c r="AX3" s="14" t="s">
        <v>28</v>
      </c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</row>
    <row r="4" spans="1:141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20"/>
      <c r="AN4" s="20"/>
      <c r="AO4" s="20"/>
      <c r="AP4" s="14"/>
      <c r="AQ4" s="19"/>
      <c r="AR4" s="19"/>
      <c r="AS4" s="19"/>
      <c r="AT4" s="14"/>
      <c r="AU4" s="20"/>
      <c r="AV4" s="20"/>
      <c r="AW4" s="20"/>
      <c r="AX4" s="14"/>
      <c r="AY4" s="20"/>
      <c r="AZ4" s="20"/>
      <c r="BA4" s="20"/>
      <c r="BB4" s="20"/>
      <c r="BC4" s="20"/>
      <c r="BD4" s="20"/>
      <c r="BE4" s="20"/>
      <c r="BF4" s="20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ht="12.75" customHeight="1">
      <c r="A5" s="1"/>
      <c r="B5" s="10" t="s">
        <v>15</v>
      </c>
      <c r="C5" s="19">
        <v>11852</v>
      </c>
      <c r="D5" s="19">
        <v>72177.72754565041</v>
      </c>
      <c r="E5" s="19">
        <v>127023.45717010359</v>
      </c>
      <c r="F5" s="14"/>
      <c r="G5" s="19">
        <v>5105</v>
      </c>
      <c r="H5" s="19">
        <v>2371.7493058043337</v>
      </c>
      <c r="I5" s="19">
        <v>65594.54684286033</v>
      </c>
      <c r="J5" s="14"/>
      <c r="K5" s="19">
        <v>0</v>
      </c>
      <c r="L5" s="19">
        <v>0</v>
      </c>
      <c r="M5" s="19">
        <v>0</v>
      </c>
      <c r="N5" s="14"/>
      <c r="O5" s="19">
        <v>7576</v>
      </c>
      <c r="P5" s="19">
        <v>880.9683588053948</v>
      </c>
      <c r="Q5" s="19">
        <v>88238.95467839946</v>
      </c>
      <c r="R5" s="14"/>
      <c r="S5" s="19">
        <v>1125</v>
      </c>
      <c r="T5" s="19">
        <v>2887.618509417683</v>
      </c>
      <c r="U5" s="19">
        <v>22964.715854907638</v>
      </c>
      <c r="V5" s="14"/>
      <c r="W5" s="19">
        <v>0</v>
      </c>
      <c r="X5" s="19">
        <v>266.8637829164796</v>
      </c>
      <c r="Y5" s="19">
        <v>3631.4968893643004</v>
      </c>
      <c r="Z5" s="14"/>
      <c r="AA5" s="19">
        <v>0</v>
      </c>
      <c r="AB5" s="19">
        <v>0</v>
      </c>
      <c r="AC5" s="19">
        <v>0</v>
      </c>
      <c r="AD5" s="14"/>
      <c r="AE5" s="19">
        <v>0</v>
      </c>
      <c r="AF5" s="19">
        <v>0</v>
      </c>
      <c r="AG5" s="19">
        <v>0</v>
      </c>
      <c r="AH5" s="14"/>
      <c r="AI5" s="19">
        <v>10404</v>
      </c>
      <c r="AJ5" s="19">
        <v>1085.1485015296691</v>
      </c>
      <c r="AK5" s="19">
        <v>268799.45776212506</v>
      </c>
      <c r="AL5" s="14"/>
      <c r="AM5" s="19">
        <v>1812</v>
      </c>
      <c r="AN5" s="19">
        <v>690.7998597312693</v>
      </c>
      <c r="AO5" s="19">
        <v>8088.578228409295</v>
      </c>
      <c r="AP5" s="14"/>
      <c r="AQ5" s="19">
        <v>0</v>
      </c>
      <c r="AR5" s="19">
        <v>0</v>
      </c>
      <c r="AS5" s="19">
        <v>0</v>
      </c>
      <c r="AT5" s="14"/>
      <c r="AU5" s="19">
        <f>C5+G5+K5+O5+S5+W5+AA5+AE5+AI5+AM5+AQ5</f>
        <v>37874</v>
      </c>
      <c r="AV5" s="19">
        <f>D5+H5+L5+P5+T5+X5+AB5+AF5+AJ5+AN5+AR5</f>
        <v>80360.87586385522</v>
      </c>
      <c r="AW5" s="19">
        <f>E5+I5+M5+Q5+U5+Y5+AC5+AG5+AK5+AO5+AS5</f>
        <v>584341.2074261697</v>
      </c>
      <c r="AX5" s="14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</row>
    <row r="6" spans="1:141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0</v>
      </c>
      <c r="H6" s="19">
        <v>0</v>
      </c>
      <c r="I6" s="19">
        <v>0</v>
      </c>
      <c r="J6" s="14"/>
      <c r="K6" s="19">
        <v>0</v>
      </c>
      <c r="L6" s="19">
        <v>0</v>
      </c>
      <c r="M6" s="19">
        <v>0</v>
      </c>
      <c r="N6" s="14"/>
      <c r="O6" s="19">
        <v>29</v>
      </c>
      <c r="P6" s="19">
        <v>58.0248346292213</v>
      </c>
      <c r="Q6" s="19">
        <v>46.083491850454024</v>
      </c>
      <c r="R6" s="14"/>
      <c r="S6" s="19">
        <v>134</v>
      </c>
      <c r="T6" s="19">
        <v>930.7519850380021</v>
      </c>
      <c r="U6" s="19">
        <v>12528.318642117956</v>
      </c>
      <c r="V6" s="14"/>
      <c r="W6" s="19">
        <v>0</v>
      </c>
      <c r="X6" s="19">
        <v>29.651531435164397</v>
      </c>
      <c r="Y6" s="19">
        <v>403.4996543738111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0</v>
      </c>
      <c r="AJ6" s="19">
        <v>0</v>
      </c>
      <c r="AK6" s="19">
        <v>0</v>
      </c>
      <c r="AL6" s="14"/>
      <c r="AM6" s="19">
        <v>29</v>
      </c>
      <c r="AN6" s="19">
        <v>20.82946248820582</v>
      </c>
      <c r="AO6" s="19">
        <v>3203.4103129472746</v>
      </c>
      <c r="AP6" s="14"/>
      <c r="AQ6" s="19">
        <v>0</v>
      </c>
      <c r="AR6" s="19">
        <v>0</v>
      </c>
      <c r="AS6" s="19">
        <v>0</v>
      </c>
      <c r="AT6" s="14"/>
      <c r="AU6" s="19">
        <f>C6+G6+K6+O6+S6+W6+AA6+AE6+AI6+AM6+AQ6</f>
        <v>192</v>
      </c>
      <c r="AV6" s="19">
        <f aca="true" t="shared" si="0" ref="AV6:AW8">D6+H6+L6+P6+T6+X6+AB6+AF6+AJ6+AN6+AR6</f>
        <v>1039.2578135905937</v>
      </c>
      <c r="AW6" s="19">
        <f t="shared" si="0"/>
        <v>16181.312101289495</v>
      </c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</row>
    <row r="7" spans="1:141" ht="12.75" customHeight="1">
      <c r="A7" s="1"/>
      <c r="B7" s="8" t="s">
        <v>17</v>
      </c>
      <c r="C7" s="19">
        <v>3949</v>
      </c>
      <c r="D7" s="19">
        <v>19035.956896798205</v>
      </c>
      <c r="E7" s="19">
        <v>15325.929700810497</v>
      </c>
      <c r="F7" s="14"/>
      <c r="G7" s="19">
        <v>1504</v>
      </c>
      <c r="H7" s="19">
        <v>1803.801719889736</v>
      </c>
      <c r="I7" s="19">
        <v>9037.187864231979</v>
      </c>
      <c r="J7" s="14"/>
      <c r="K7" s="19">
        <v>63</v>
      </c>
      <c r="L7" s="19">
        <v>124.39515416946278</v>
      </c>
      <c r="M7" s="19">
        <v>1002.0253190104495</v>
      </c>
      <c r="N7" s="14"/>
      <c r="O7" s="19">
        <v>1932</v>
      </c>
      <c r="P7" s="19">
        <v>1327.002739781322</v>
      </c>
      <c r="Q7" s="19">
        <v>15200.656605664904</v>
      </c>
      <c r="R7" s="14"/>
      <c r="S7" s="19">
        <v>7178</v>
      </c>
      <c r="T7" s="19">
        <v>4971.971482055189</v>
      </c>
      <c r="U7" s="19">
        <v>17445.797235999617</v>
      </c>
      <c r="V7" s="14"/>
      <c r="W7" s="19">
        <v>0</v>
      </c>
      <c r="X7" s="19">
        <v>265.804198979772</v>
      </c>
      <c r="Y7" s="19">
        <v>10809.75759074159</v>
      </c>
      <c r="Z7" s="14"/>
      <c r="AA7" s="19">
        <v>275</v>
      </c>
      <c r="AB7" s="19">
        <v>284.91034742579967</v>
      </c>
      <c r="AC7" s="19">
        <v>4616.085829662632</v>
      </c>
      <c r="AD7" s="14"/>
      <c r="AE7" s="19">
        <v>258</v>
      </c>
      <c r="AF7" s="19">
        <v>299.0381332485666</v>
      </c>
      <c r="AG7" s="19">
        <v>3744.8723705920047</v>
      </c>
      <c r="AH7" s="14"/>
      <c r="AI7" s="19">
        <v>2577</v>
      </c>
      <c r="AJ7" s="19">
        <v>891.56419817247</v>
      </c>
      <c r="AK7" s="19">
        <v>50920.24023963416</v>
      </c>
      <c r="AL7" s="14"/>
      <c r="AM7" s="19">
        <v>394</v>
      </c>
      <c r="AN7" s="19">
        <v>302.8881567107823</v>
      </c>
      <c r="AO7" s="19">
        <v>756.9213536437073</v>
      </c>
      <c r="AP7" s="14"/>
      <c r="AQ7" s="19">
        <v>997</v>
      </c>
      <c r="AR7" s="19">
        <v>551.8519149647562</v>
      </c>
      <c r="AS7" s="19">
        <v>15907.4589468176</v>
      </c>
      <c r="AT7" s="14"/>
      <c r="AU7" s="19">
        <f>C7+G7+K7+O7+S7+W7+AA7+AE7+AI7+AM7+AQ7</f>
        <v>19127</v>
      </c>
      <c r="AV7" s="19">
        <f t="shared" si="0"/>
        <v>29859.184942196058</v>
      </c>
      <c r="AW7" s="19">
        <f t="shared" si="0"/>
        <v>144766.93305680912</v>
      </c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</row>
    <row r="8" spans="1:141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0</v>
      </c>
      <c r="H8" s="15">
        <v>0</v>
      </c>
      <c r="I8" s="15">
        <v>0</v>
      </c>
      <c r="J8" s="16"/>
      <c r="K8" s="15">
        <v>0</v>
      </c>
      <c r="L8" s="15">
        <v>0</v>
      </c>
      <c r="M8" s="15">
        <v>0</v>
      </c>
      <c r="N8" s="16"/>
      <c r="O8" s="15">
        <v>3</v>
      </c>
      <c r="P8" s="15">
        <v>4.372886087999286</v>
      </c>
      <c r="Q8" s="15">
        <v>0</v>
      </c>
      <c r="R8" s="16"/>
      <c r="S8" s="15">
        <v>160</v>
      </c>
      <c r="T8" s="15">
        <v>319.0524964974864</v>
      </c>
      <c r="U8" s="15">
        <v>1667.4151029394204</v>
      </c>
      <c r="V8" s="16"/>
      <c r="W8" s="15">
        <v>0</v>
      </c>
      <c r="X8" s="15">
        <v>29.533799886641336</v>
      </c>
      <c r="Y8" s="15">
        <v>589.5155010402423</v>
      </c>
      <c r="Z8" s="16"/>
      <c r="AA8" s="15">
        <v>0</v>
      </c>
      <c r="AB8" s="15">
        <v>0</v>
      </c>
      <c r="AC8" s="15">
        <v>0</v>
      </c>
      <c r="AD8" s="16"/>
      <c r="AE8" s="15">
        <v>13</v>
      </c>
      <c r="AF8" s="15">
        <v>24.55543726338061</v>
      </c>
      <c r="AG8" s="15">
        <v>90.98966821567747</v>
      </c>
      <c r="AH8" s="16"/>
      <c r="AI8" s="15">
        <v>42</v>
      </c>
      <c r="AJ8" s="15">
        <v>33.46939736584069</v>
      </c>
      <c r="AK8" s="15">
        <v>1882.19108503077</v>
      </c>
      <c r="AL8" s="16"/>
      <c r="AM8" s="15">
        <v>10</v>
      </c>
      <c r="AN8" s="15">
        <v>26.22470243351111</v>
      </c>
      <c r="AO8" s="15">
        <v>213.03022505226437</v>
      </c>
      <c r="AP8" s="16"/>
      <c r="AQ8" s="15">
        <v>4</v>
      </c>
      <c r="AR8" s="15">
        <v>8.577499014586937</v>
      </c>
      <c r="AS8" s="15">
        <v>0</v>
      </c>
      <c r="AT8" s="16"/>
      <c r="AU8" s="15">
        <f>C8+G8+K8+O8+S8+W8+AA8+AE8+AI8+AM8+AQ8</f>
        <v>232</v>
      </c>
      <c r="AV8" s="15">
        <f t="shared" si="0"/>
        <v>445.78621854944635</v>
      </c>
      <c r="AW8" s="15">
        <f t="shared" si="0"/>
        <v>4443.141582278375</v>
      </c>
      <c r="AX8" s="16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</row>
    <row r="9" spans="1:141" ht="12.75" customHeight="1">
      <c r="A9" s="2"/>
      <c r="B9" s="9" t="s">
        <v>1</v>
      </c>
      <c r="C9" s="19">
        <f>SUM(C5:C8)</f>
        <v>15801</v>
      </c>
      <c r="D9" s="19">
        <f>SUM(D5:D8)</f>
        <v>91213.68444244862</v>
      </c>
      <c r="E9" s="19">
        <f>SUM(E5:E8)</f>
        <v>142349.38687091408</v>
      </c>
      <c r="F9" s="14"/>
      <c r="G9" s="19">
        <f>SUM(G5:G8)</f>
        <v>6609</v>
      </c>
      <c r="H9" s="19">
        <f>SUM(H5:H8)</f>
        <v>4175.55102569407</v>
      </c>
      <c r="I9" s="19">
        <f>SUM(I5:I8)</f>
        <v>74631.73470709231</v>
      </c>
      <c r="J9" s="14"/>
      <c r="K9" s="19">
        <f>SUM(K5:K8)</f>
        <v>63</v>
      </c>
      <c r="L9" s="19">
        <f>SUM(L5:L8)</f>
        <v>124.39515416946278</v>
      </c>
      <c r="M9" s="19">
        <f>SUM(M5:M8)</f>
        <v>1002.0253190104495</v>
      </c>
      <c r="N9" s="14"/>
      <c r="O9" s="19">
        <f>SUM(O5:O8)</f>
        <v>9540</v>
      </c>
      <c r="P9" s="19">
        <f>SUM(P5:P8)</f>
        <v>2270.368819303937</v>
      </c>
      <c r="Q9" s="19">
        <f>SUM(Q5:Q8)</f>
        <v>103485.69477591482</v>
      </c>
      <c r="R9" s="14"/>
      <c r="S9" s="19">
        <f>SUM(S5:S8)</f>
        <v>8597</v>
      </c>
      <c r="T9" s="19">
        <f>SUM(T5:T8)</f>
        <v>9109.39447300836</v>
      </c>
      <c r="U9" s="19">
        <f>SUM(U5:U8)</f>
        <v>54606.24683596464</v>
      </c>
      <c r="V9" s="14"/>
      <c r="W9" s="19">
        <f>SUM(W5:W8)</f>
        <v>0</v>
      </c>
      <c r="X9" s="19">
        <f>SUM(X5:X8)</f>
        <v>591.8533132180572</v>
      </c>
      <c r="Y9" s="19">
        <f>SUM(Y5:Y8)</f>
        <v>15434.269635519944</v>
      </c>
      <c r="Z9" s="14"/>
      <c r="AA9" s="19">
        <f>SUM(AA5:AA8)</f>
        <v>275</v>
      </c>
      <c r="AB9" s="19">
        <f>SUM(AB5:AB8)</f>
        <v>284.91034742579967</v>
      </c>
      <c r="AC9" s="19">
        <f>SUM(AC5:AC8)</f>
        <v>4616.085829662632</v>
      </c>
      <c r="AD9" s="14"/>
      <c r="AE9" s="19">
        <f>SUM(AE5:AE8)</f>
        <v>271</v>
      </c>
      <c r="AF9" s="19">
        <f>SUM(AF5:AF8)</f>
        <v>323.59357051194723</v>
      </c>
      <c r="AG9" s="19">
        <f>SUM(AG5:AG8)</f>
        <v>3835.862038807682</v>
      </c>
      <c r="AH9" s="14"/>
      <c r="AI9" s="19">
        <f>SUM(AI5:AI8)</f>
        <v>13023</v>
      </c>
      <c r="AJ9" s="19">
        <f>SUM(AJ5:AJ8)</f>
        <v>2010.1820970679798</v>
      </c>
      <c r="AK9" s="19">
        <f>SUM(AK5:AK8)</f>
        <v>321601.88908679003</v>
      </c>
      <c r="AL9" s="14"/>
      <c r="AM9" s="19">
        <f>SUM(AM5:AM8)</f>
        <v>2245</v>
      </c>
      <c r="AN9" s="19">
        <f>SUM(AN5:AN8)</f>
        <v>1040.7421813637686</v>
      </c>
      <c r="AO9" s="19">
        <f>SUM(AO5:AO8)</f>
        <v>12261.94012005254</v>
      </c>
      <c r="AP9" s="14"/>
      <c r="AQ9" s="19">
        <f>SUM(AQ5:AQ8)</f>
        <v>1001</v>
      </c>
      <c r="AR9" s="19">
        <f>SUM(AR5:AR8)</f>
        <v>560.4294139793432</v>
      </c>
      <c r="AS9" s="19">
        <f>SUM(AS5:AS8)</f>
        <v>15907.4589468176</v>
      </c>
      <c r="AT9" s="14"/>
      <c r="AU9" s="19">
        <f>SUM(AU5:AU8)</f>
        <v>57425</v>
      </c>
      <c r="AV9" s="19">
        <f>SUM(AV5:AV8)</f>
        <v>111705.10483819133</v>
      </c>
      <c r="AW9" s="19">
        <f>SUM(AW5:AW8)</f>
        <v>749732.5941665467</v>
      </c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</row>
    <row r="10" spans="1:141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9"/>
      <c r="AW10" s="19"/>
      <c r="AX10" s="14"/>
      <c r="AY10" s="19"/>
      <c r="AZ10" s="19"/>
      <c r="BA10" s="19"/>
      <c r="BB10" s="19"/>
      <c r="BC10" s="19"/>
      <c r="BD10" s="19"/>
      <c r="BE10" s="19"/>
      <c r="BF10" s="19"/>
      <c r="BG10" s="25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</row>
    <row r="11" spans="1:141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9"/>
      <c r="AW11" s="19"/>
      <c r="AX11" s="14"/>
      <c r="AY11" s="19"/>
      <c r="AZ11" s="19"/>
      <c r="BA11" s="19"/>
      <c r="BB11" s="19"/>
      <c r="BC11" s="19"/>
      <c r="BD11" s="19"/>
      <c r="BE11" s="19"/>
      <c r="BF11" s="19"/>
      <c r="BG11" s="25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</row>
    <row r="12" spans="1:141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38</v>
      </c>
      <c r="H12" s="19">
        <v>0</v>
      </c>
      <c r="I12" s="19">
        <v>283.45535367398116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v>0</v>
      </c>
      <c r="AR12" s="19">
        <v>0</v>
      </c>
      <c r="AS12" s="19">
        <v>0</v>
      </c>
      <c r="AT12" s="14"/>
      <c r="AU12" s="19">
        <f aca="true" t="shared" si="1" ref="AU12:AW15">C12+G12+K12+O12+S12+W12+AA12+AE12+AI12+AM12+AQ12</f>
        <v>38</v>
      </c>
      <c r="AV12" s="19">
        <f t="shared" si="1"/>
        <v>0</v>
      </c>
      <c r="AW12" s="19">
        <f t="shared" si="1"/>
        <v>283.45535367398116</v>
      </c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</row>
    <row r="13" spans="1:141" ht="12.75" customHeight="1">
      <c r="A13" s="1"/>
      <c r="B13" s="10" t="s">
        <v>16</v>
      </c>
      <c r="C13" s="19">
        <v>9</v>
      </c>
      <c r="D13" s="19">
        <v>0</v>
      </c>
      <c r="E13" s="19">
        <v>7238.646894494032</v>
      </c>
      <c r="F13" s="14"/>
      <c r="G13" s="19">
        <v>219</v>
      </c>
      <c r="H13" s="19">
        <v>5931.214670023697</v>
      </c>
      <c r="I13" s="19">
        <v>61625.604257172796</v>
      </c>
      <c r="J13" s="14"/>
      <c r="K13" s="19">
        <v>0</v>
      </c>
      <c r="L13" s="19">
        <v>0</v>
      </c>
      <c r="M13" s="19">
        <v>0</v>
      </c>
      <c r="N13" s="14"/>
      <c r="O13" s="19">
        <v>42</v>
      </c>
      <c r="P13" s="19">
        <v>0</v>
      </c>
      <c r="Q13" s="19">
        <v>91599.5176370269</v>
      </c>
      <c r="R13" s="14"/>
      <c r="S13" s="19">
        <v>2</v>
      </c>
      <c r="T13" s="19">
        <v>0</v>
      </c>
      <c r="U13" s="19">
        <v>1429.5973749228438</v>
      </c>
      <c r="V13" s="14"/>
      <c r="W13" s="19">
        <v>0</v>
      </c>
      <c r="X13" s="19">
        <v>689.5704984921953</v>
      </c>
      <c r="Y13" s="19">
        <v>9334.429918613861</v>
      </c>
      <c r="Z13" s="14"/>
      <c r="AA13" s="19">
        <v>0</v>
      </c>
      <c r="AB13" s="19">
        <v>0</v>
      </c>
      <c r="AC13" s="19">
        <v>0</v>
      </c>
      <c r="AD13" s="14"/>
      <c r="AE13" s="19">
        <v>0</v>
      </c>
      <c r="AF13" s="19">
        <v>0</v>
      </c>
      <c r="AG13" s="19">
        <v>0</v>
      </c>
      <c r="AH13" s="14"/>
      <c r="AI13" s="19">
        <v>11</v>
      </c>
      <c r="AJ13" s="19">
        <v>0</v>
      </c>
      <c r="AK13" s="19">
        <v>6162.069249696841</v>
      </c>
      <c r="AL13" s="14"/>
      <c r="AM13" s="19">
        <v>0</v>
      </c>
      <c r="AN13" s="19">
        <v>0</v>
      </c>
      <c r="AO13" s="19">
        <v>0</v>
      </c>
      <c r="AP13" s="14"/>
      <c r="AQ13" s="19">
        <v>0</v>
      </c>
      <c r="AR13" s="19">
        <v>0</v>
      </c>
      <c r="AS13" s="19">
        <v>0</v>
      </c>
      <c r="AT13" s="14"/>
      <c r="AU13" s="19">
        <f t="shared" si="1"/>
        <v>283</v>
      </c>
      <c r="AV13" s="19">
        <f t="shared" si="1"/>
        <v>6620.785168515892</v>
      </c>
      <c r="AW13" s="19">
        <f t="shared" si="1"/>
        <v>177389.8653319273</v>
      </c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</row>
    <row r="14" spans="1:141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v>0</v>
      </c>
      <c r="AR14" s="19">
        <v>0</v>
      </c>
      <c r="AS14" s="19">
        <v>0</v>
      </c>
      <c r="AT14" s="14"/>
      <c r="AU14" s="19">
        <f t="shared" si="1"/>
        <v>0</v>
      </c>
      <c r="AV14" s="19">
        <f t="shared" si="1"/>
        <v>0</v>
      </c>
      <c r="AW14" s="19">
        <f t="shared" si="1"/>
        <v>0</v>
      </c>
      <c r="AX14" s="14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</row>
    <row r="15" spans="1:141" ht="12.75" customHeight="1">
      <c r="A15" s="1"/>
      <c r="B15" s="8" t="s">
        <v>18</v>
      </c>
      <c r="C15" s="15">
        <v>15</v>
      </c>
      <c r="D15" s="15">
        <v>0</v>
      </c>
      <c r="E15" s="15">
        <v>1204.387013873822</v>
      </c>
      <c r="F15" s="16"/>
      <c r="G15" s="15">
        <v>30</v>
      </c>
      <c r="H15" s="15">
        <v>191.73423616612257</v>
      </c>
      <c r="I15" s="15">
        <v>3488.496282205885</v>
      </c>
      <c r="J15" s="16"/>
      <c r="K15" s="15">
        <v>0</v>
      </c>
      <c r="L15" s="15">
        <v>0</v>
      </c>
      <c r="M15" s="15">
        <v>0</v>
      </c>
      <c r="N15" s="16"/>
      <c r="O15" s="15">
        <v>15</v>
      </c>
      <c r="P15" s="15">
        <v>0</v>
      </c>
      <c r="Q15" s="15">
        <v>7715.284750568895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v>0</v>
      </c>
      <c r="AR15" s="15">
        <v>0</v>
      </c>
      <c r="AS15" s="15">
        <v>0</v>
      </c>
      <c r="AT15" s="16"/>
      <c r="AU15" s="15">
        <f t="shared" si="1"/>
        <v>60</v>
      </c>
      <c r="AV15" s="15">
        <f t="shared" si="1"/>
        <v>191.73423616612257</v>
      </c>
      <c r="AW15" s="15">
        <f t="shared" si="1"/>
        <v>12408.168046648603</v>
      </c>
      <c r="AX15" s="16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</row>
    <row r="16" spans="1:141" ht="12.75" customHeight="1">
      <c r="A16" s="1"/>
      <c r="B16" s="9" t="s">
        <v>1</v>
      </c>
      <c r="C16" s="19">
        <f>SUM(C12:C15)</f>
        <v>24</v>
      </c>
      <c r="D16" s="19">
        <f>SUM(D12:D15)</f>
        <v>0</v>
      </c>
      <c r="E16" s="19">
        <f>SUM(E12:E15)</f>
        <v>8443.033908367854</v>
      </c>
      <c r="F16" s="14"/>
      <c r="G16" s="19">
        <f>SUM(G12:G15)</f>
        <v>287</v>
      </c>
      <c r="H16" s="19">
        <f>SUM(H12:H15)</f>
        <v>6122.948906189819</v>
      </c>
      <c r="I16" s="19">
        <f>SUM(I12:I15)</f>
        <v>65397.55589305267</v>
      </c>
      <c r="J16" s="14"/>
      <c r="K16" s="19">
        <f>SUM(K12:K15)</f>
        <v>0</v>
      </c>
      <c r="L16" s="19">
        <f>SUM(L12:L15)</f>
        <v>0</v>
      </c>
      <c r="M16" s="19">
        <f>SUM(M12:M15)</f>
        <v>0</v>
      </c>
      <c r="N16" s="14"/>
      <c r="O16" s="19">
        <f>SUM(O12:O15)</f>
        <v>57</v>
      </c>
      <c r="P16" s="19">
        <f>SUM(P12:P15)</f>
        <v>0</v>
      </c>
      <c r="Q16" s="19">
        <f>SUM(Q12:Q15)</f>
        <v>99314.8023875958</v>
      </c>
      <c r="R16" s="14"/>
      <c r="S16" s="19">
        <f>SUM(S12:S15)</f>
        <v>2</v>
      </c>
      <c r="T16" s="19">
        <f>SUM(T12:T15)</f>
        <v>0</v>
      </c>
      <c r="U16" s="19">
        <f>SUM(U12:U15)</f>
        <v>1429.5973749228438</v>
      </c>
      <c r="V16" s="14"/>
      <c r="W16" s="19">
        <f>SUM(W12:W15)</f>
        <v>0</v>
      </c>
      <c r="X16" s="19">
        <f>SUM(X12:X15)</f>
        <v>689.5704984921953</v>
      </c>
      <c r="Y16" s="19">
        <f>SUM(Y12:Y15)</f>
        <v>9334.429918613861</v>
      </c>
      <c r="Z16" s="14"/>
      <c r="AA16" s="19">
        <f>SUM(AA12:AA15)</f>
        <v>0</v>
      </c>
      <c r="AB16" s="19">
        <f>SUM(AB12:AB15)</f>
        <v>0</v>
      </c>
      <c r="AC16" s="19">
        <f>SUM(AC12:AC15)</f>
        <v>0</v>
      </c>
      <c r="AD16" s="14"/>
      <c r="AE16" s="19">
        <f>SUM(AE12:AE15)</f>
        <v>0</v>
      </c>
      <c r="AF16" s="19">
        <f>SUM(AF12:AF15)</f>
        <v>0</v>
      </c>
      <c r="AG16" s="19">
        <f>SUM(AG12:AG15)</f>
        <v>0</v>
      </c>
      <c r="AH16" s="14"/>
      <c r="AI16" s="19">
        <f>SUM(AI12:AI15)</f>
        <v>11</v>
      </c>
      <c r="AJ16" s="19">
        <f>SUM(AJ12:AJ15)</f>
        <v>0</v>
      </c>
      <c r="AK16" s="19">
        <f>SUM(AK12:AK15)</f>
        <v>6162.069249696841</v>
      </c>
      <c r="AL16" s="14"/>
      <c r="AM16" s="19">
        <f>SUM(AM12:AM15)</f>
        <v>0</v>
      </c>
      <c r="AN16" s="19">
        <f>SUM(AN12:AN15)</f>
        <v>0</v>
      </c>
      <c r="AO16" s="19">
        <f>SUM(AO12:AO15)</f>
        <v>0</v>
      </c>
      <c r="AP16" s="14"/>
      <c r="AQ16" s="19">
        <f>SUM(AQ12:AQ15)</f>
        <v>0</v>
      </c>
      <c r="AR16" s="19">
        <f>SUM(AR12:AR15)</f>
        <v>0</v>
      </c>
      <c r="AS16" s="19">
        <f>SUM(AS12:AS15)</f>
        <v>0</v>
      </c>
      <c r="AT16" s="14"/>
      <c r="AU16" s="19">
        <f>SUM(AU12:AU15)</f>
        <v>381</v>
      </c>
      <c r="AV16" s="19">
        <f>SUM(AV12:AV15)</f>
        <v>6812.519404682014</v>
      </c>
      <c r="AW16" s="19">
        <f>SUM(AW12:AW15)</f>
        <v>190081.4887322499</v>
      </c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</row>
    <row r="17" spans="1:141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9"/>
      <c r="AW17" s="19"/>
      <c r="AX17" s="14"/>
      <c r="AY17" s="19"/>
      <c r="AZ17" s="19"/>
      <c r="BA17" s="19"/>
      <c r="BB17" s="19"/>
      <c r="BC17" s="19"/>
      <c r="BD17" s="19"/>
      <c r="BE17" s="19"/>
      <c r="BF17" s="19"/>
      <c r="BG17" s="25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</row>
    <row r="18" spans="1:141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9"/>
      <c r="AW18" s="19"/>
      <c r="AX18" s="14"/>
      <c r="AY18" s="19"/>
      <c r="AZ18" s="19"/>
      <c r="BA18" s="19"/>
      <c r="BB18" s="19"/>
      <c r="BC18" s="19"/>
      <c r="BD18" s="19"/>
      <c r="BE18" s="19"/>
      <c r="BF18" s="19"/>
      <c r="BG18" s="25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</row>
    <row r="19" spans="1:141" ht="12.75" customHeight="1">
      <c r="A19" s="2"/>
      <c r="B19" s="10" t="s">
        <v>15</v>
      </c>
      <c r="C19" s="19">
        <v>1046</v>
      </c>
      <c r="D19" s="19">
        <v>1667.5294707294142</v>
      </c>
      <c r="E19" s="19">
        <v>0</v>
      </c>
      <c r="F19" s="14"/>
      <c r="G19" s="19">
        <v>1372</v>
      </c>
      <c r="H19" s="19">
        <v>4175.47164099278</v>
      </c>
      <c r="I19" s="19">
        <v>463.04776705299435</v>
      </c>
      <c r="J19" s="14"/>
      <c r="K19" s="19">
        <v>0</v>
      </c>
      <c r="L19" s="19">
        <v>0</v>
      </c>
      <c r="M19" s="19">
        <v>0</v>
      </c>
      <c r="N19" s="14"/>
      <c r="O19" s="19">
        <v>794</v>
      </c>
      <c r="P19" s="19">
        <v>1217.5123996548784</v>
      </c>
      <c r="Q19" s="19">
        <v>972.4625908004567</v>
      </c>
      <c r="R19" s="14"/>
      <c r="S19" s="19">
        <v>700</v>
      </c>
      <c r="T19" s="19">
        <v>2654.341855415567</v>
      </c>
      <c r="U19" s="19">
        <v>238.1541038694996</v>
      </c>
      <c r="V19" s="14"/>
      <c r="W19" s="19">
        <v>0</v>
      </c>
      <c r="X19" s="19">
        <v>515.7903234758389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0</v>
      </c>
      <c r="AF19" s="19">
        <v>0</v>
      </c>
      <c r="AG19" s="19">
        <v>0</v>
      </c>
      <c r="AH19" s="14"/>
      <c r="AI19" s="19">
        <v>1424</v>
      </c>
      <c r="AJ19" s="19">
        <v>2777.2872296589317</v>
      </c>
      <c r="AK19" s="19">
        <v>1699.7071848200305</v>
      </c>
      <c r="AL19" s="14"/>
      <c r="AM19" s="19">
        <v>428</v>
      </c>
      <c r="AN19" s="19">
        <v>951.568330549823</v>
      </c>
      <c r="AO19" s="19">
        <v>0</v>
      </c>
      <c r="AP19" s="14"/>
      <c r="AQ19" s="19">
        <v>0</v>
      </c>
      <c r="AR19" s="19">
        <v>0</v>
      </c>
      <c r="AS19" s="19">
        <v>0</v>
      </c>
      <c r="AT19" s="14"/>
      <c r="AU19" s="19">
        <f aca="true" t="shared" si="2" ref="AU19:AW22">C19+G19+K19+O19+S19+W19+AA19+AE19+AI19+AM19+AQ19</f>
        <v>5764</v>
      </c>
      <c r="AV19" s="19">
        <f t="shared" si="2"/>
        <v>13959.501250477233</v>
      </c>
      <c r="AW19" s="19">
        <f t="shared" si="2"/>
        <v>3373.371646542981</v>
      </c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</row>
    <row r="20" spans="1:141" ht="12.75" customHeight="1">
      <c r="A20" s="1"/>
      <c r="B20" s="10" t="s">
        <v>16</v>
      </c>
      <c r="C20" s="19">
        <v>110</v>
      </c>
      <c r="D20" s="19">
        <v>330.4320916018723</v>
      </c>
      <c r="E20" s="19">
        <v>0</v>
      </c>
      <c r="F20" s="14"/>
      <c r="G20" s="19">
        <v>624</v>
      </c>
      <c r="H20" s="19">
        <v>3188.349958709864</v>
      </c>
      <c r="I20" s="19">
        <v>0</v>
      </c>
      <c r="J20" s="14"/>
      <c r="K20" s="19">
        <v>0</v>
      </c>
      <c r="L20" s="19">
        <v>0</v>
      </c>
      <c r="M20" s="19">
        <v>0</v>
      </c>
      <c r="N20" s="14"/>
      <c r="O20" s="19">
        <v>196</v>
      </c>
      <c r="P20" s="19">
        <v>1054.7064868401358</v>
      </c>
      <c r="Q20" s="19">
        <v>136.0640325073624</v>
      </c>
      <c r="R20" s="14"/>
      <c r="S20" s="19">
        <v>133</v>
      </c>
      <c r="T20" s="19">
        <v>1292.1878390037891</v>
      </c>
      <c r="U20" s="19">
        <v>24.387249336919098</v>
      </c>
      <c r="V20" s="14"/>
      <c r="W20" s="19">
        <v>0</v>
      </c>
      <c r="X20" s="19">
        <v>171.93010782527966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0</v>
      </c>
      <c r="AF20" s="19">
        <v>0</v>
      </c>
      <c r="AG20" s="19">
        <v>0</v>
      </c>
      <c r="AH20" s="14"/>
      <c r="AI20" s="19">
        <v>253</v>
      </c>
      <c r="AJ20" s="19">
        <v>818.5706380881742</v>
      </c>
      <c r="AK20" s="19">
        <v>250.60001042765143</v>
      </c>
      <c r="AL20" s="14"/>
      <c r="AM20" s="19">
        <v>202</v>
      </c>
      <c r="AN20" s="19">
        <v>802.0887880882583</v>
      </c>
      <c r="AO20" s="19">
        <v>4.204698161537776</v>
      </c>
      <c r="AP20" s="14"/>
      <c r="AQ20" s="19">
        <v>0</v>
      </c>
      <c r="AR20" s="19">
        <v>0</v>
      </c>
      <c r="AS20" s="19">
        <v>0</v>
      </c>
      <c r="AT20" s="14"/>
      <c r="AU20" s="19">
        <f t="shared" si="2"/>
        <v>1518</v>
      </c>
      <c r="AV20" s="19">
        <f t="shared" si="2"/>
        <v>7658.265910157373</v>
      </c>
      <c r="AW20" s="19">
        <f t="shared" si="2"/>
        <v>415.2559904334707</v>
      </c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</row>
    <row r="21" spans="1:141" ht="12.75" customHeight="1">
      <c r="A21" s="1"/>
      <c r="B21" s="8" t="s">
        <v>17</v>
      </c>
      <c r="C21" s="19">
        <v>1714</v>
      </c>
      <c r="D21" s="19">
        <v>571.5126653918021</v>
      </c>
      <c r="E21" s="19">
        <v>0</v>
      </c>
      <c r="F21" s="14"/>
      <c r="G21" s="19">
        <v>681</v>
      </c>
      <c r="H21" s="19">
        <v>1805.7099801033685</v>
      </c>
      <c r="I21" s="19">
        <v>4.204698161537776</v>
      </c>
      <c r="J21" s="14"/>
      <c r="K21" s="19">
        <v>169</v>
      </c>
      <c r="L21" s="19">
        <v>189.3136755284885</v>
      </c>
      <c r="M21" s="19">
        <v>72.59596382614077</v>
      </c>
      <c r="N21" s="14"/>
      <c r="O21" s="19">
        <v>2319</v>
      </c>
      <c r="P21" s="19">
        <v>2413.8331205756062</v>
      </c>
      <c r="Q21" s="19">
        <v>1367.7042179850077</v>
      </c>
      <c r="R21" s="14"/>
      <c r="S21" s="19">
        <v>4118</v>
      </c>
      <c r="T21" s="19">
        <v>4672.0924091743145</v>
      </c>
      <c r="U21" s="19">
        <v>501.7045846346874</v>
      </c>
      <c r="V21" s="14"/>
      <c r="W21" s="19">
        <v>0</v>
      </c>
      <c r="X21" s="19">
        <v>906.7011115540059</v>
      </c>
      <c r="Y21" s="19">
        <v>0</v>
      </c>
      <c r="Z21" s="14"/>
      <c r="AA21" s="19">
        <v>313</v>
      </c>
      <c r="AB21" s="19">
        <v>296.51531435164395</v>
      </c>
      <c r="AC21" s="19">
        <v>0</v>
      </c>
      <c r="AD21" s="14"/>
      <c r="AE21" s="19">
        <v>996</v>
      </c>
      <c r="AF21" s="19">
        <v>1826.1845055190868</v>
      </c>
      <c r="AG21" s="19">
        <v>516.5051221633004</v>
      </c>
      <c r="AH21" s="14"/>
      <c r="AI21" s="19">
        <v>4532</v>
      </c>
      <c r="AJ21" s="19">
        <v>4089.4894319116406</v>
      </c>
      <c r="AK21" s="19">
        <v>1383.3456951459282</v>
      </c>
      <c r="AL21" s="14"/>
      <c r="AM21" s="19">
        <v>244</v>
      </c>
      <c r="AN21" s="19">
        <v>283.2541016830566</v>
      </c>
      <c r="AO21" s="19">
        <v>0</v>
      </c>
      <c r="AP21" s="14"/>
      <c r="AQ21" s="19">
        <v>3442</v>
      </c>
      <c r="AR21" s="19">
        <v>5968.016036795823</v>
      </c>
      <c r="AS21" s="19">
        <v>235.38779871036868</v>
      </c>
      <c r="AT21" s="14"/>
      <c r="AU21" s="19">
        <f t="shared" si="2"/>
        <v>18528</v>
      </c>
      <c r="AV21" s="19">
        <f t="shared" si="2"/>
        <v>23022.622352588838</v>
      </c>
      <c r="AW21" s="19">
        <f t="shared" si="2"/>
        <v>4081.448080626971</v>
      </c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</row>
    <row r="22" spans="1:141" ht="12.75" customHeight="1">
      <c r="A22" s="1"/>
      <c r="B22" s="9" t="s">
        <v>18</v>
      </c>
      <c r="C22" s="15">
        <v>146</v>
      </c>
      <c r="D22" s="15">
        <v>120.9372104014141</v>
      </c>
      <c r="E22" s="15">
        <v>0</v>
      </c>
      <c r="F22" s="16"/>
      <c r="G22" s="15">
        <v>557</v>
      </c>
      <c r="H22" s="15">
        <v>2107.2596636577846</v>
      </c>
      <c r="I22" s="15">
        <v>0</v>
      </c>
      <c r="J22" s="16"/>
      <c r="K22" s="15">
        <v>28</v>
      </c>
      <c r="L22" s="15">
        <v>59.87658369956254</v>
      </c>
      <c r="M22" s="15">
        <v>6.370958654362038</v>
      </c>
      <c r="N22" s="16"/>
      <c r="O22" s="15">
        <v>476</v>
      </c>
      <c r="P22" s="15">
        <v>1915.6604823966106</v>
      </c>
      <c r="Q22" s="15">
        <v>118.74067608182679</v>
      </c>
      <c r="R22" s="16"/>
      <c r="S22" s="15">
        <v>1031</v>
      </c>
      <c r="T22" s="15">
        <v>2618.0132632998807</v>
      </c>
      <c r="U22" s="15">
        <v>82.91664774552494</v>
      </c>
      <c r="V22" s="16"/>
      <c r="W22" s="15">
        <v>0</v>
      </c>
      <c r="X22" s="15">
        <v>302.2337038513353</v>
      </c>
      <c r="Y22" s="15">
        <v>0</v>
      </c>
      <c r="Z22" s="16"/>
      <c r="AA22" s="15">
        <v>0</v>
      </c>
      <c r="AB22" s="15">
        <v>0</v>
      </c>
      <c r="AC22" s="15">
        <v>0</v>
      </c>
      <c r="AD22" s="16"/>
      <c r="AE22" s="15">
        <v>856</v>
      </c>
      <c r="AF22" s="15">
        <v>2494.2269494242087</v>
      </c>
      <c r="AG22" s="15">
        <v>566.7933121752922</v>
      </c>
      <c r="AH22" s="16"/>
      <c r="AI22" s="15">
        <v>1102</v>
      </c>
      <c r="AJ22" s="15">
        <v>1736.3721527886398</v>
      </c>
      <c r="AK22" s="15">
        <v>367.49061931840157</v>
      </c>
      <c r="AL22" s="16"/>
      <c r="AM22" s="15">
        <v>86</v>
      </c>
      <c r="AN22" s="15">
        <v>231.9008263072827</v>
      </c>
      <c r="AO22" s="15">
        <v>0</v>
      </c>
      <c r="AP22" s="16"/>
      <c r="AQ22" s="15">
        <v>1292</v>
      </c>
      <c r="AR22" s="15">
        <v>3115.980034652635</v>
      </c>
      <c r="AS22" s="15">
        <v>89.57366542295058</v>
      </c>
      <c r="AT22" s="16"/>
      <c r="AU22" s="15">
        <f t="shared" si="2"/>
        <v>5574</v>
      </c>
      <c r="AV22" s="15">
        <f t="shared" si="2"/>
        <v>14702.460870479354</v>
      </c>
      <c r="AW22" s="15">
        <f t="shared" si="2"/>
        <v>1231.8858793983582</v>
      </c>
      <c r="AX22" s="16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</row>
    <row r="23" spans="1:141" ht="12.75" customHeight="1">
      <c r="A23" s="1"/>
      <c r="B23" s="9" t="s">
        <v>1</v>
      </c>
      <c r="C23" s="19">
        <f>SUM(C19:C22)</f>
        <v>3016</v>
      </c>
      <c r="D23" s="19">
        <f>SUM(D19:D22)</f>
        <v>2690.411438124503</v>
      </c>
      <c r="E23" s="19">
        <f>SUM(E19:E22)</f>
        <v>0</v>
      </c>
      <c r="F23" s="14"/>
      <c r="G23" s="19">
        <f>SUM(G19:G22)</f>
        <v>3234</v>
      </c>
      <c r="H23" s="19">
        <f>SUM(H19:H22)</f>
        <v>11276.791243463798</v>
      </c>
      <c r="I23" s="19">
        <f>SUM(I19:I22)</f>
        <v>467.2524652145321</v>
      </c>
      <c r="J23" s="14"/>
      <c r="K23" s="19">
        <f>SUM(K19:K22)</f>
        <v>197</v>
      </c>
      <c r="L23" s="19">
        <f>SUM(L19:L22)</f>
        <v>249.19025922805102</v>
      </c>
      <c r="M23" s="19">
        <f>SUM(M19:M22)</f>
        <v>78.96692248050282</v>
      </c>
      <c r="N23" s="14"/>
      <c r="O23" s="19">
        <f>SUM(O19:O22)</f>
        <v>3785</v>
      </c>
      <c r="P23" s="19">
        <f>SUM(P19:P22)</f>
        <v>6601.7124894672315</v>
      </c>
      <c r="Q23" s="19">
        <f>SUM(Q19:Q22)</f>
        <v>2594.9715173746536</v>
      </c>
      <c r="R23" s="14"/>
      <c r="S23" s="19">
        <f>SUM(S19:S22)</f>
        <v>5982</v>
      </c>
      <c r="T23" s="19">
        <f>SUM(T19:T22)</f>
        <v>11236.635366893552</v>
      </c>
      <c r="U23" s="19">
        <f>SUM(U19:U22)</f>
        <v>847.162585586631</v>
      </c>
      <c r="V23" s="14"/>
      <c r="W23" s="19">
        <f>SUM(W19:W22)</f>
        <v>0</v>
      </c>
      <c r="X23" s="19">
        <f>SUM(X19:X22)</f>
        <v>1896.65524670646</v>
      </c>
      <c r="Y23" s="19">
        <f>SUM(Y19:Y22)</f>
        <v>0</v>
      </c>
      <c r="Z23" s="14"/>
      <c r="AA23" s="19">
        <f>SUM(AA19:AA22)</f>
        <v>313</v>
      </c>
      <c r="AB23" s="19">
        <f>SUM(AB19:AB22)</f>
        <v>296.51531435164395</v>
      </c>
      <c r="AC23" s="19">
        <f>SUM(AC19:AC22)</f>
        <v>0</v>
      </c>
      <c r="AD23" s="14"/>
      <c r="AE23" s="19">
        <f>SUM(AE19:AE22)</f>
        <v>1852</v>
      </c>
      <c r="AF23" s="19">
        <f>SUM(AF19:AF22)</f>
        <v>4320.411454943295</v>
      </c>
      <c r="AG23" s="19">
        <f>SUM(AG19:AG22)</f>
        <v>1083.2984343385924</v>
      </c>
      <c r="AH23" s="14"/>
      <c r="AI23" s="19">
        <f>SUM(AI19:AI22)</f>
        <v>7311</v>
      </c>
      <c r="AJ23" s="19">
        <f>SUM(AJ19:AJ22)</f>
        <v>9421.719452447385</v>
      </c>
      <c r="AK23" s="19">
        <f>SUM(AK19:AK22)</f>
        <v>3701.1435097120116</v>
      </c>
      <c r="AL23" s="14"/>
      <c r="AM23" s="19">
        <f>SUM(AM19:AM22)</f>
        <v>960</v>
      </c>
      <c r="AN23" s="19">
        <f>SUM(AN19:AN22)</f>
        <v>2268.812046628421</v>
      </c>
      <c r="AO23" s="19">
        <f>SUM(AO19:AO22)</f>
        <v>4.204698161537776</v>
      </c>
      <c r="AP23" s="14"/>
      <c r="AQ23" s="19">
        <f>SUM(AQ19:AQ22)</f>
        <v>4734</v>
      </c>
      <c r="AR23" s="19">
        <f>SUM(AR19:AR22)</f>
        <v>9083.996071448459</v>
      </c>
      <c r="AS23" s="19">
        <f>SUM(AS19:AS22)</f>
        <v>324.9614641333193</v>
      </c>
      <c r="AT23" s="14"/>
      <c r="AU23" s="19">
        <f>SUM(AU19:AU22)</f>
        <v>31384</v>
      </c>
      <c r="AV23" s="19">
        <f>SUM(AV19:AV22)</f>
        <v>59342.8503837028</v>
      </c>
      <c r="AW23" s="19">
        <f>SUM(AW19:AW22)</f>
        <v>9101.96159700178</v>
      </c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</row>
    <row r="24" spans="1:141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9"/>
      <c r="AW24" s="19"/>
      <c r="AX24" s="14"/>
      <c r="AY24" s="19"/>
      <c r="AZ24" s="19"/>
      <c r="BA24" s="19"/>
      <c r="BB24" s="19"/>
      <c r="BC24" s="19"/>
      <c r="BD24" s="19"/>
      <c r="BE24" s="19"/>
      <c r="BF24" s="19"/>
      <c r="BG24" s="25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</row>
    <row r="25" spans="1:141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19"/>
      <c r="AN25" s="19"/>
      <c r="AO25" s="19"/>
      <c r="AP25" s="23"/>
      <c r="AQ25" s="21"/>
      <c r="AR25" s="21"/>
      <c r="AS25" s="21"/>
      <c r="AT25" s="23"/>
      <c r="AU25" s="19"/>
      <c r="AV25" s="19"/>
      <c r="AW25" s="19"/>
      <c r="AX25" s="23"/>
      <c r="AY25" s="19"/>
      <c r="AZ25" s="19"/>
      <c r="BA25" s="19"/>
      <c r="BB25" s="19"/>
      <c r="BC25" s="19"/>
      <c r="BD25" s="19"/>
      <c r="BE25" s="19"/>
      <c r="BF25" s="19"/>
      <c r="BG25" s="25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</row>
    <row r="26" spans="1:141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108</v>
      </c>
      <c r="H26" s="21">
        <v>2688.4564216673143</v>
      </c>
      <c r="I26" s="21">
        <v>5033.051450368584</v>
      </c>
      <c r="J26" s="23">
        <v>0</v>
      </c>
      <c r="K26" s="21">
        <v>0</v>
      </c>
      <c r="L26" s="21">
        <v>0</v>
      </c>
      <c r="M26" s="21">
        <v>0</v>
      </c>
      <c r="N26" s="23">
        <v>0</v>
      </c>
      <c r="O26" s="21">
        <v>107</v>
      </c>
      <c r="P26" s="21">
        <v>4812.697515696138</v>
      </c>
      <c r="Q26" s="19">
        <v>110047.21035095774</v>
      </c>
      <c r="R26" s="23">
        <v>105919.03769595995</v>
      </c>
      <c r="S26" s="19">
        <v>102</v>
      </c>
      <c r="T26" s="19">
        <v>1031.496552988447</v>
      </c>
      <c r="U26" s="19">
        <v>515.8323704574543</v>
      </c>
      <c r="V26" s="23">
        <v>0</v>
      </c>
      <c r="W26" s="19">
        <v>0</v>
      </c>
      <c r="X26" s="19">
        <v>1228.276426948415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19">
        <v>0</v>
      </c>
      <c r="AF26" s="19">
        <v>0</v>
      </c>
      <c r="AG26" s="19">
        <v>0</v>
      </c>
      <c r="AH26" s="23">
        <v>0</v>
      </c>
      <c r="AI26" s="19">
        <v>0</v>
      </c>
      <c r="AJ26" s="19">
        <v>0</v>
      </c>
      <c r="AK26" s="19">
        <v>0</v>
      </c>
      <c r="AL26" s="23">
        <v>0</v>
      </c>
      <c r="AM26" s="19">
        <v>12</v>
      </c>
      <c r="AN26" s="19">
        <v>115.7163207881959</v>
      </c>
      <c r="AO26" s="19">
        <v>385.76154652162137</v>
      </c>
      <c r="AP26" s="23">
        <v>0</v>
      </c>
      <c r="AQ26" s="21">
        <v>0</v>
      </c>
      <c r="AR26" s="21">
        <v>0</v>
      </c>
      <c r="AS26" s="21">
        <v>0</v>
      </c>
      <c r="AT26" s="23">
        <v>0</v>
      </c>
      <c r="AU26" s="19">
        <f aca="true" t="shared" si="3" ref="AU26:AX27">C26+G26+K26+O26+S26+W26+AA26+AE26+AI26+AM26+AQ26</f>
        <v>329</v>
      </c>
      <c r="AV26" s="19">
        <f t="shared" si="3"/>
        <v>9876.643238088513</v>
      </c>
      <c r="AW26" s="19">
        <f t="shared" si="3"/>
        <v>115981.8557183054</v>
      </c>
      <c r="AX26" s="23">
        <f t="shared" si="3"/>
        <v>105919.03769595995</v>
      </c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</row>
    <row r="27" spans="1:141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29</v>
      </c>
      <c r="H27" s="15">
        <v>296.6449872429458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68</v>
      </c>
      <c r="P27" s="15">
        <v>4526.1052890057235</v>
      </c>
      <c r="Q27" s="15">
        <v>1802.4700078880137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0</v>
      </c>
      <c r="X27" s="15">
        <v>779.5510391491036</v>
      </c>
      <c r="Y27" s="15">
        <v>0</v>
      </c>
      <c r="Z27" s="16">
        <v>0</v>
      </c>
      <c r="AA27" s="15">
        <v>0</v>
      </c>
      <c r="AB27" s="15">
        <v>0</v>
      </c>
      <c r="AC27" s="15">
        <v>0</v>
      </c>
      <c r="AD27" s="16">
        <v>0</v>
      </c>
      <c r="AE27" s="15">
        <v>0</v>
      </c>
      <c r="AF27" s="15">
        <v>0</v>
      </c>
      <c r="AG27" s="15">
        <v>0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v>0</v>
      </c>
      <c r="AR27" s="15">
        <v>0</v>
      </c>
      <c r="AS27" s="15">
        <v>0</v>
      </c>
      <c r="AT27" s="16">
        <v>0</v>
      </c>
      <c r="AU27" s="15">
        <f t="shared" si="3"/>
        <v>97</v>
      </c>
      <c r="AV27" s="15">
        <f t="shared" si="3"/>
        <v>5602.301315397773</v>
      </c>
      <c r="AW27" s="15">
        <f t="shared" si="3"/>
        <v>1802.4700078880137</v>
      </c>
      <c r="AX27" s="16">
        <f t="shared" si="3"/>
        <v>0</v>
      </c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</row>
    <row r="28" spans="1:141" ht="12.75" customHeight="1">
      <c r="A28" s="10"/>
      <c r="B28" s="10" t="s">
        <v>1</v>
      </c>
      <c r="C28" s="19">
        <f aca="true" t="shared" si="4" ref="C28:AX28">SUM(C26:C27)</f>
        <v>0</v>
      </c>
      <c r="D28" s="19">
        <f t="shared" si="4"/>
        <v>0</v>
      </c>
      <c r="E28" s="19">
        <f t="shared" si="4"/>
        <v>0</v>
      </c>
      <c r="F28" s="14">
        <f t="shared" si="4"/>
        <v>0</v>
      </c>
      <c r="G28" s="19">
        <f t="shared" si="4"/>
        <v>137</v>
      </c>
      <c r="H28" s="19">
        <f t="shared" si="4"/>
        <v>2985.10140891026</v>
      </c>
      <c r="I28" s="19">
        <f t="shared" si="4"/>
        <v>5033.051450368584</v>
      </c>
      <c r="J28" s="14">
        <f t="shared" si="4"/>
        <v>0</v>
      </c>
      <c r="K28" s="19">
        <f t="shared" si="4"/>
        <v>0</v>
      </c>
      <c r="L28" s="19">
        <f t="shared" si="4"/>
        <v>0</v>
      </c>
      <c r="M28" s="19">
        <f t="shared" si="4"/>
        <v>0</v>
      </c>
      <c r="N28" s="14">
        <f t="shared" si="4"/>
        <v>0</v>
      </c>
      <c r="O28" s="19">
        <f t="shared" si="4"/>
        <v>175</v>
      </c>
      <c r="P28" s="19">
        <f t="shared" si="4"/>
        <v>9338.802804701862</v>
      </c>
      <c r="Q28" s="19">
        <f t="shared" si="4"/>
        <v>111849.68035884576</v>
      </c>
      <c r="R28" s="14">
        <f t="shared" si="4"/>
        <v>105919.03769595995</v>
      </c>
      <c r="S28" s="19">
        <f t="shared" si="4"/>
        <v>102</v>
      </c>
      <c r="T28" s="19">
        <f t="shared" si="4"/>
        <v>1031.496552988447</v>
      </c>
      <c r="U28" s="19">
        <f t="shared" si="4"/>
        <v>515.8323704574543</v>
      </c>
      <c r="V28" s="14">
        <f t="shared" si="4"/>
        <v>0</v>
      </c>
      <c r="W28" s="19">
        <f t="shared" si="4"/>
        <v>0</v>
      </c>
      <c r="X28" s="19">
        <f t="shared" si="4"/>
        <v>2007.8274660975187</v>
      </c>
      <c r="Y28" s="19">
        <f t="shared" si="4"/>
        <v>0</v>
      </c>
      <c r="Z28" s="14">
        <f t="shared" si="4"/>
        <v>0</v>
      </c>
      <c r="AA28" s="19">
        <f t="shared" si="4"/>
        <v>0</v>
      </c>
      <c r="AB28" s="19">
        <f t="shared" si="4"/>
        <v>0</v>
      </c>
      <c r="AC28" s="19">
        <f t="shared" si="4"/>
        <v>0</v>
      </c>
      <c r="AD28" s="14">
        <f t="shared" si="4"/>
        <v>0</v>
      </c>
      <c r="AE28" s="19">
        <f t="shared" si="4"/>
        <v>0</v>
      </c>
      <c r="AF28" s="19">
        <f t="shared" si="4"/>
        <v>0</v>
      </c>
      <c r="AG28" s="19">
        <f t="shared" si="4"/>
        <v>0</v>
      </c>
      <c r="AH28" s="14">
        <f t="shared" si="4"/>
        <v>0</v>
      </c>
      <c r="AI28" s="19">
        <f t="shared" si="4"/>
        <v>0</v>
      </c>
      <c r="AJ28" s="19">
        <f t="shared" si="4"/>
        <v>0</v>
      </c>
      <c r="AK28" s="19">
        <f t="shared" si="4"/>
        <v>0</v>
      </c>
      <c r="AL28" s="14">
        <f t="shared" si="4"/>
        <v>0</v>
      </c>
      <c r="AM28" s="19">
        <f t="shared" si="4"/>
        <v>12</v>
      </c>
      <c r="AN28" s="19">
        <f t="shared" si="4"/>
        <v>115.7163207881959</v>
      </c>
      <c r="AO28" s="19">
        <f t="shared" si="4"/>
        <v>385.76154652162137</v>
      </c>
      <c r="AP28" s="14">
        <f t="shared" si="4"/>
        <v>0</v>
      </c>
      <c r="AQ28" s="19">
        <f>SUM(AQ26:AQ27)</f>
        <v>0</v>
      </c>
      <c r="AR28" s="19">
        <f>SUM(AR26:AR27)</f>
        <v>0</v>
      </c>
      <c r="AS28" s="19">
        <f>SUM(AS26:AS27)</f>
        <v>0</v>
      </c>
      <c r="AT28" s="14">
        <f>SUM(AT26:AT27)</f>
        <v>0</v>
      </c>
      <c r="AU28" s="19">
        <f t="shared" si="4"/>
        <v>426</v>
      </c>
      <c r="AV28" s="19">
        <f t="shared" si="4"/>
        <v>15478.944553486286</v>
      </c>
      <c r="AW28" s="19">
        <f t="shared" si="4"/>
        <v>117784.32572619342</v>
      </c>
      <c r="AX28" s="14">
        <f t="shared" si="4"/>
        <v>105919.03769595995</v>
      </c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</row>
    <row r="29" spans="1:141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5"/>
      <c r="AN29" s="25"/>
      <c r="AO29" s="25"/>
      <c r="AP29" s="23"/>
      <c r="AQ29" s="21"/>
      <c r="AR29" s="21"/>
      <c r="AS29" s="21"/>
      <c r="AT29" s="23"/>
      <c r="AU29" s="25"/>
      <c r="AV29" s="25"/>
      <c r="AW29" s="25"/>
      <c r="AX29" s="23"/>
      <c r="AY29" s="25"/>
      <c r="AZ29" s="25"/>
      <c r="BA29" s="25"/>
      <c r="BB29" s="25"/>
      <c r="BC29" s="25"/>
      <c r="BD29" s="25"/>
      <c r="BE29" s="25"/>
      <c r="BF29" s="25"/>
      <c r="BG29" s="25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</row>
    <row r="30" spans="1:141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5"/>
      <c r="AN30" s="25"/>
      <c r="AO30" s="25"/>
      <c r="AP30" s="23"/>
      <c r="AQ30" s="21"/>
      <c r="AR30" s="21"/>
      <c r="AS30" s="21"/>
      <c r="AT30" s="23"/>
      <c r="AU30" s="25"/>
      <c r="AV30" s="25"/>
      <c r="AW30" s="25"/>
      <c r="AX30" s="23"/>
      <c r="AY30" s="25"/>
      <c r="AZ30" s="25"/>
      <c r="BA30" s="25"/>
      <c r="BB30" s="25"/>
      <c r="BC30" s="25"/>
      <c r="BD30" s="25"/>
      <c r="BE30" s="25"/>
      <c r="BF30" s="25"/>
      <c r="BG30" s="25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</row>
    <row r="31" spans="1:141" ht="12.75" customHeight="1">
      <c r="A31" s="10"/>
      <c r="B31" s="10" t="s">
        <v>15</v>
      </c>
      <c r="C31" s="19">
        <f>C5+C12+C19</f>
        <v>12898</v>
      </c>
      <c r="D31" s="19">
        <f>D5+D12+D19</f>
        <v>73845.25701637982</v>
      </c>
      <c r="E31" s="19">
        <f>E5+E12+E19</f>
        <v>127023.45717010359</v>
      </c>
      <c r="F31" s="14"/>
      <c r="G31" s="19">
        <f>G5+G12+G19</f>
        <v>6515</v>
      </c>
      <c r="H31" s="19">
        <f>H5+H12+H19</f>
        <v>6547.220946797113</v>
      </c>
      <c r="I31" s="19">
        <f>I5+I12+I19</f>
        <v>66341.04996358731</v>
      </c>
      <c r="J31" s="14"/>
      <c r="K31" s="19">
        <f>K5+K12+K19</f>
        <v>0</v>
      </c>
      <c r="L31" s="19">
        <f>L5+L12+L19</f>
        <v>0</v>
      </c>
      <c r="M31" s="19">
        <f>M5+M12+M19</f>
        <v>0</v>
      </c>
      <c r="N31" s="14"/>
      <c r="O31" s="19">
        <f>O5+O12+O19</f>
        <v>8370</v>
      </c>
      <c r="P31" s="19">
        <f>P5+P12+P19</f>
        <v>2098.480758460273</v>
      </c>
      <c r="Q31" s="19">
        <f>Q5+Q12+Q19</f>
        <v>89211.41726919991</v>
      </c>
      <c r="R31" s="14"/>
      <c r="S31" s="19">
        <f>S5+S12+S19</f>
        <v>1825</v>
      </c>
      <c r="T31" s="19">
        <f>T5+T12+T19</f>
        <v>5541.96036483325</v>
      </c>
      <c r="U31" s="19">
        <f>U5+U12+U19</f>
        <v>23202.869958777137</v>
      </c>
      <c r="V31" s="14"/>
      <c r="W31" s="19">
        <f>W5+W12+W19</f>
        <v>0</v>
      </c>
      <c r="X31" s="19">
        <f>X5+X12+X19</f>
        <v>782.6541063923185</v>
      </c>
      <c r="Y31" s="19">
        <f>Y5+Y12+Y19</f>
        <v>3631.4968893643004</v>
      </c>
      <c r="Z31" s="14"/>
      <c r="AA31" s="19">
        <f>AA5+AA12+AA19</f>
        <v>0</v>
      </c>
      <c r="AB31" s="19">
        <f>AB5+AB12+AB19</f>
        <v>0</v>
      </c>
      <c r="AC31" s="19">
        <f>AC5+AC12+AC19</f>
        <v>0</v>
      </c>
      <c r="AD31" s="14"/>
      <c r="AE31" s="19">
        <f>AE5+AE12+AE19</f>
        <v>0</v>
      </c>
      <c r="AF31" s="19">
        <f>AF5+AF12+AF19</f>
        <v>0</v>
      </c>
      <c r="AG31" s="19">
        <f>AG5+AG12+AG19</f>
        <v>0</v>
      </c>
      <c r="AH31" s="14"/>
      <c r="AI31" s="19">
        <f>AI5+AI12+AI19</f>
        <v>11828</v>
      </c>
      <c r="AJ31" s="19">
        <f>AJ5+AJ12+AJ19</f>
        <v>3862.4357311886006</v>
      </c>
      <c r="AK31" s="19">
        <f>AK5+AK12+AK19</f>
        <v>270499.1649469451</v>
      </c>
      <c r="AL31" s="14"/>
      <c r="AM31" s="19">
        <f>AM5+AM12+AM19</f>
        <v>2240</v>
      </c>
      <c r="AN31" s="19">
        <f>AN5+AN12+AN19</f>
        <v>1642.3681902810922</v>
      </c>
      <c r="AO31" s="19">
        <f>AO5+AO12+AO19</f>
        <v>8088.578228409295</v>
      </c>
      <c r="AP31" s="14"/>
      <c r="AQ31" s="19">
        <f>AQ5+AQ12+AQ19</f>
        <v>0</v>
      </c>
      <c r="AR31" s="19">
        <f>AR5+AR12+AR19</f>
        <v>0</v>
      </c>
      <c r="AS31" s="19">
        <f>AS5+AS12+AS19</f>
        <v>0</v>
      </c>
      <c r="AT31" s="14"/>
      <c r="AU31" s="19">
        <f>AU5+AU12+AU19</f>
        <v>43676</v>
      </c>
      <c r="AV31" s="19">
        <f>AV5+AV12+AV19</f>
        <v>94320.37711433246</v>
      </c>
      <c r="AW31" s="19">
        <f>AW5+AW12+AW19</f>
        <v>587998.0344263867</v>
      </c>
      <c r="AX31" s="14"/>
      <c r="AY31" s="25"/>
      <c r="AZ31" s="25"/>
      <c r="BA31" s="25"/>
      <c r="BB31" s="25"/>
      <c r="BC31" s="25"/>
      <c r="BD31" s="19"/>
      <c r="BE31" s="19"/>
      <c r="BF31" s="19"/>
      <c r="BG31" s="19"/>
      <c r="BH31" s="19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</row>
    <row r="32" spans="1:141" ht="12.75" customHeight="1">
      <c r="A32" s="10"/>
      <c r="B32" s="10" t="s">
        <v>16</v>
      </c>
      <c r="C32" s="19">
        <f>C6+C13+C20+C26</f>
        <v>119</v>
      </c>
      <c r="D32" s="19">
        <f>D6+D13+D20+D26</f>
        <v>330.4320916018723</v>
      </c>
      <c r="E32" s="19">
        <f>E6+E13+E20+E26</f>
        <v>7238.646894494032</v>
      </c>
      <c r="F32" s="14"/>
      <c r="G32" s="19">
        <f>G6+G13+G20+G26</f>
        <v>951</v>
      </c>
      <c r="H32" s="19">
        <f>H6+H13+H20+H26</f>
        <v>11808.021050400876</v>
      </c>
      <c r="I32" s="19">
        <f>I6+I13+I20+I26</f>
        <v>66658.65570754137</v>
      </c>
      <c r="J32" s="14"/>
      <c r="K32" s="19">
        <f>K6+K13+K20+K26</f>
        <v>0</v>
      </c>
      <c r="L32" s="19">
        <f>L6+L13+L20+L26</f>
        <v>0</v>
      </c>
      <c r="M32" s="19">
        <f>M6+M13+M20+M26</f>
        <v>0</v>
      </c>
      <c r="N32" s="14"/>
      <c r="O32" s="19">
        <f>O6+O13+O20+O26</f>
        <v>374</v>
      </c>
      <c r="P32" s="19">
        <f>P6+P13+P20+P26</f>
        <v>5925.428837165495</v>
      </c>
      <c r="Q32" s="19">
        <f>Q6+Q13+Q20+Q26</f>
        <v>201828.87551234246</v>
      </c>
      <c r="R32" s="14"/>
      <c r="S32" s="19">
        <f>S6+S13+S20+S26</f>
        <v>371</v>
      </c>
      <c r="T32" s="19">
        <f>T6+T13+T20+T26</f>
        <v>3254.4363770302384</v>
      </c>
      <c r="U32" s="19">
        <f>U6+U13+U20+U26</f>
        <v>14498.135636835174</v>
      </c>
      <c r="V32" s="14"/>
      <c r="W32" s="19">
        <f>W6+W13+W20+W26</f>
        <v>0</v>
      </c>
      <c r="X32" s="19">
        <f>X6+X13+X20+X26</f>
        <v>2119.4285647010547</v>
      </c>
      <c r="Y32" s="19">
        <f>Y6+Y13+Y20+Y26</f>
        <v>9737.929572987672</v>
      </c>
      <c r="Z32" s="14"/>
      <c r="AA32" s="19">
        <f>AA6+AA13+AA20+AA26</f>
        <v>0</v>
      </c>
      <c r="AB32" s="19">
        <f>AB6+AB13+AB20+AB26</f>
        <v>0</v>
      </c>
      <c r="AC32" s="19">
        <f>AC6+AC13+AC20+AC26</f>
        <v>0</v>
      </c>
      <c r="AD32" s="14"/>
      <c r="AE32" s="19">
        <f>AE6+AE13+AE20+AE26</f>
        <v>0</v>
      </c>
      <c r="AF32" s="19">
        <f>AF6+AF13+AF20+AF26</f>
        <v>0</v>
      </c>
      <c r="AG32" s="19">
        <f>AG6+AG13+AG20+AG26</f>
        <v>0</v>
      </c>
      <c r="AH32" s="14"/>
      <c r="AI32" s="19">
        <f>AI6+AI13+AI20+AI26</f>
        <v>264</v>
      </c>
      <c r="AJ32" s="19">
        <f>AJ6+AJ13+AJ20+AJ26</f>
        <v>818.5706380881742</v>
      </c>
      <c r="AK32" s="19">
        <f>AK6+AK13+AK20+AK26</f>
        <v>6412.669260124493</v>
      </c>
      <c r="AL32" s="14"/>
      <c r="AM32" s="19">
        <f>AM6+AM13+AM20+AM26</f>
        <v>243</v>
      </c>
      <c r="AN32" s="19">
        <f>AN6+AN13+AN20+AN26</f>
        <v>938.6345713646599</v>
      </c>
      <c r="AO32" s="19">
        <f>AO6+AO13+AO20+AO26</f>
        <v>3593.3765576304336</v>
      </c>
      <c r="AP32" s="14"/>
      <c r="AQ32" s="19">
        <f>AQ6+AQ13+AQ20+AQ26</f>
        <v>0</v>
      </c>
      <c r="AR32" s="19">
        <f>AR6+AR13+AR20+AR26</f>
        <v>0</v>
      </c>
      <c r="AS32" s="19">
        <f>AS6+AS13+AS20+AS26</f>
        <v>0</v>
      </c>
      <c r="AT32" s="14"/>
      <c r="AU32" s="19">
        <f>AU6+AU13+AU20+AU26</f>
        <v>2322</v>
      </c>
      <c r="AV32" s="19">
        <f>AV6+AV13+AV20+AV26</f>
        <v>25194.952130352372</v>
      </c>
      <c r="AW32" s="19">
        <f>AW6+AW13+AW20+AW26</f>
        <v>309968.28914195567</v>
      </c>
      <c r="AX32" s="14"/>
      <c r="AY32" s="25"/>
      <c r="AZ32" s="25"/>
      <c r="BA32" s="25"/>
      <c r="BB32" s="25"/>
      <c r="BC32" s="25"/>
      <c r="BD32" s="19"/>
      <c r="BE32" s="19"/>
      <c r="BF32" s="19"/>
      <c r="BG32" s="19"/>
      <c r="BH32" s="19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</row>
    <row r="33" spans="1:141" ht="12.75" customHeight="1">
      <c r="A33" s="10"/>
      <c r="B33" s="10" t="s">
        <v>17</v>
      </c>
      <c r="C33" s="19">
        <f>C7+C14+C21</f>
        <v>5663</v>
      </c>
      <c r="D33" s="19">
        <f>D7+D14+D21</f>
        <v>19607.469562190006</v>
      </c>
      <c r="E33" s="19">
        <f>E7+E14+E21</f>
        <v>15325.929700810497</v>
      </c>
      <c r="F33" s="14"/>
      <c r="G33" s="19">
        <f>G7+G14+G21</f>
        <v>2185</v>
      </c>
      <c r="H33" s="19">
        <f>H7+H14+H21</f>
        <v>3609.5116999931042</v>
      </c>
      <c r="I33" s="19">
        <f>I7+I14+I21</f>
        <v>9041.392562393517</v>
      </c>
      <c r="J33" s="14"/>
      <c r="K33" s="19">
        <f>K7+K14+K21</f>
        <v>232</v>
      </c>
      <c r="L33" s="19">
        <f>L7+L14+L21</f>
        <v>313.7088296979513</v>
      </c>
      <c r="M33" s="19">
        <f>M7+M14+M21</f>
        <v>1074.6212828365904</v>
      </c>
      <c r="N33" s="14"/>
      <c r="O33" s="19">
        <f>O7+O14+O21</f>
        <v>4251</v>
      </c>
      <c r="P33" s="19">
        <f>P7+P14+P21</f>
        <v>3740.835860356928</v>
      </c>
      <c r="Q33" s="19">
        <f>Q7+Q14+Q21</f>
        <v>16568.360823649913</v>
      </c>
      <c r="R33" s="14"/>
      <c r="S33" s="19">
        <f>S7+S14+S21</f>
        <v>11296</v>
      </c>
      <c r="T33" s="19">
        <f>T7+T14+T21</f>
        <v>9644.063891229503</v>
      </c>
      <c r="U33" s="19">
        <f>U7+U14+U21</f>
        <v>17947.501820634305</v>
      </c>
      <c r="V33" s="14"/>
      <c r="W33" s="19">
        <f>W7+W14+W21</f>
        <v>0</v>
      </c>
      <c r="X33" s="19">
        <f>X7+X14+X21</f>
        <v>1172.505310533778</v>
      </c>
      <c r="Y33" s="19">
        <f>Y7+Y14+Y21</f>
        <v>10809.75759074159</v>
      </c>
      <c r="Z33" s="14"/>
      <c r="AA33" s="19">
        <f>AA7+AA14+AA21</f>
        <v>588</v>
      </c>
      <c r="AB33" s="19">
        <f>AB7+AB14+AB21</f>
        <v>581.4256617774436</v>
      </c>
      <c r="AC33" s="19">
        <f>AC7+AC14+AC21</f>
        <v>4616.085829662632</v>
      </c>
      <c r="AD33" s="14"/>
      <c r="AE33" s="19">
        <f>AE7+AE14+AE21</f>
        <v>1254</v>
      </c>
      <c r="AF33" s="19">
        <f>AF7+AF14+AF21</f>
        <v>2125.2226387676533</v>
      </c>
      <c r="AG33" s="19">
        <f>AG7+AG14+AG21</f>
        <v>4261.377492755305</v>
      </c>
      <c r="AH33" s="14"/>
      <c r="AI33" s="19">
        <f>AI7+AI14+AI21</f>
        <v>7109</v>
      </c>
      <c r="AJ33" s="19">
        <f>AJ7+AJ14+AJ21</f>
        <v>4981.05363008411</v>
      </c>
      <c r="AK33" s="19">
        <f>AK7+AK14+AK21</f>
        <v>52303.58593478009</v>
      </c>
      <c r="AL33" s="14"/>
      <c r="AM33" s="19">
        <f>AM7+AM14+AM21</f>
        <v>638</v>
      </c>
      <c r="AN33" s="19">
        <f>AN7+AN14+AN21</f>
        <v>586.1422583938389</v>
      </c>
      <c r="AO33" s="19">
        <f>AO7+AO14+AO21</f>
        <v>756.9213536437073</v>
      </c>
      <c r="AP33" s="14"/>
      <c r="AQ33" s="19">
        <f>AQ7+AQ14+AQ21</f>
        <v>4439</v>
      </c>
      <c r="AR33" s="19">
        <f>AR7+AR14+AR21</f>
        <v>6519.86795176058</v>
      </c>
      <c r="AS33" s="19">
        <f>AS7+AS14+AS21</f>
        <v>16142.846745527968</v>
      </c>
      <c r="AT33" s="14"/>
      <c r="AU33" s="19">
        <f>AU7+AU14+AU21</f>
        <v>37655</v>
      </c>
      <c r="AV33" s="19">
        <f>AV7+AV14+AV21</f>
        <v>52881.8072947849</v>
      </c>
      <c r="AW33" s="19">
        <f>AW7+AW14+AW21</f>
        <v>148848.38113743608</v>
      </c>
      <c r="AX33" s="14"/>
      <c r="AY33" s="25"/>
      <c r="AZ33" s="25"/>
      <c r="BA33" s="25"/>
      <c r="BB33" s="25"/>
      <c r="BC33" s="25"/>
      <c r="BD33" s="19"/>
      <c r="BE33" s="19"/>
      <c r="BF33" s="19"/>
      <c r="BG33" s="19"/>
      <c r="BH33" s="19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</row>
    <row r="34" spans="1:141" ht="12.75" customHeight="1">
      <c r="A34" s="10"/>
      <c r="B34" s="10" t="s">
        <v>18</v>
      </c>
      <c r="C34" s="15">
        <f>C8+C15+C22+C27</f>
        <v>161</v>
      </c>
      <c r="D34" s="15">
        <f>D8+D15+D22+D27</f>
        <v>120.9372104014141</v>
      </c>
      <c r="E34" s="15">
        <f>E8+E15+E22+E27</f>
        <v>1204.387013873822</v>
      </c>
      <c r="F34" s="16"/>
      <c r="G34" s="15">
        <f>G8+G15+G22+G27</f>
        <v>616</v>
      </c>
      <c r="H34" s="15">
        <f>H8+H15+H22+H27</f>
        <v>2595.638887066853</v>
      </c>
      <c r="I34" s="15">
        <f>I8+I15+I22+I27</f>
        <v>3488.496282205885</v>
      </c>
      <c r="J34" s="16"/>
      <c r="K34" s="15">
        <f>K8+K15+K22+K27</f>
        <v>28</v>
      </c>
      <c r="L34" s="15">
        <f>L8+L15+L22+L27</f>
        <v>59.87658369956254</v>
      </c>
      <c r="M34" s="15">
        <f>M8+M15+M22+M27</f>
        <v>6.370958654362038</v>
      </c>
      <c r="N34" s="16"/>
      <c r="O34" s="15">
        <f>O8+O15+O22+O27</f>
        <v>562</v>
      </c>
      <c r="P34" s="15">
        <f>P8+P15+P22+P27</f>
        <v>6446.138657490334</v>
      </c>
      <c r="Q34" s="15">
        <f>Q8+Q15+Q22+Q27</f>
        <v>9636.495434538736</v>
      </c>
      <c r="R34" s="16"/>
      <c r="S34" s="15">
        <f>S8+S15+S22+S27</f>
        <v>1191</v>
      </c>
      <c r="T34" s="15">
        <f>T8+T15+T22+T27</f>
        <v>2937.0657597973673</v>
      </c>
      <c r="U34" s="15">
        <f>U8+U15+U22+U27</f>
        <v>1750.3317506849453</v>
      </c>
      <c r="V34" s="16"/>
      <c r="W34" s="15">
        <f>W8+W15+W22+W27</f>
        <v>0</v>
      </c>
      <c r="X34" s="15">
        <f>X8+X15+X22+X27</f>
        <v>1111.3185428870802</v>
      </c>
      <c r="Y34" s="15">
        <f>Y8+Y15+Y22+Y27</f>
        <v>589.5155010402423</v>
      </c>
      <c r="Z34" s="16"/>
      <c r="AA34" s="15">
        <f>AA8+AA15+AA22+AA27</f>
        <v>0</v>
      </c>
      <c r="AB34" s="15">
        <f>AB8+AB15+AB22+AB27</f>
        <v>0</v>
      </c>
      <c r="AC34" s="15">
        <f>AC8+AC15+AC22+AC27</f>
        <v>0</v>
      </c>
      <c r="AD34" s="16"/>
      <c r="AE34" s="15">
        <f>AE8+AE15+AE22+AE27</f>
        <v>869</v>
      </c>
      <c r="AF34" s="15">
        <f>AF8+AF15+AF22+AF27</f>
        <v>2518.782386687589</v>
      </c>
      <c r="AG34" s="15">
        <f>AG8+AG15+AG22+AG27</f>
        <v>657.7829803909697</v>
      </c>
      <c r="AH34" s="16"/>
      <c r="AI34" s="15">
        <f>AI8+AI15+AI22+AI27</f>
        <v>1144</v>
      </c>
      <c r="AJ34" s="15">
        <f>AJ8+AJ15+AJ22+AJ27</f>
        <v>1769.8415501544805</v>
      </c>
      <c r="AK34" s="15">
        <f>AK8+AK15+AK22+AK27</f>
        <v>2249.6817043491715</v>
      </c>
      <c r="AL34" s="16"/>
      <c r="AM34" s="15">
        <f>AM8+AM15+AM22+AM27</f>
        <v>96</v>
      </c>
      <c r="AN34" s="15">
        <f>AN8+AN15+AN22+AN27</f>
        <v>258.1255287407938</v>
      </c>
      <c r="AO34" s="15">
        <f>AO8+AO15+AO22+AO27</f>
        <v>213.03022505226437</v>
      </c>
      <c r="AP34" s="16"/>
      <c r="AQ34" s="15">
        <f>AQ8+AQ15+AQ22+AQ27</f>
        <v>1296</v>
      </c>
      <c r="AR34" s="15">
        <f>AR8+AR15+AR22+AR27</f>
        <v>3124.557533667222</v>
      </c>
      <c r="AS34" s="15">
        <f>AS8+AS15+AS22+AS27</f>
        <v>89.57366542295058</v>
      </c>
      <c r="AT34" s="16"/>
      <c r="AU34" s="15">
        <f>AU8+AU15+AU22+AU27</f>
        <v>5963</v>
      </c>
      <c r="AV34" s="15">
        <f>AV8+AV15+AV22+AV27</f>
        <v>20942.282640592693</v>
      </c>
      <c r="AW34" s="15">
        <f>AW8+AW15+AW22+AW27</f>
        <v>19885.665516213347</v>
      </c>
      <c r="AX34" s="16"/>
      <c r="AY34" s="25"/>
      <c r="AZ34" s="25"/>
      <c r="BA34" s="25"/>
      <c r="BB34" s="25"/>
      <c r="BC34" s="25"/>
      <c r="BD34" s="19"/>
      <c r="BE34" s="19"/>
      <c r="BF34" s="19"/>
      <c r="BG34" s="19"/>
      <c r="BH34" s="19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</row>
    <row r="35" spans="1:141" ht="12.75" customHeight="1">
      <c r="A35" s="10"/>
      <c r="B35" s="10" t="s">
        <v>1</v>
      </c>
      <c r="C35" s="19">
        <f>SUM(C31:C34)</f>
        <v>18841</v>
      </c>
      <c r="D35" s="19">
        <f>SUM(D31:D34)</f>
        <v>93904.09588057312</v>
      </c>
      <c r="E35" s="19">
        <f>SUM(E31:E34)</f>
        <v>150792.42077928194</v>
      </c>
      <c r="F35" s="14"/>
      <c r="G35" s="19">
        <f>SUM(G31:G34)</f>
        <v>10267</v>
      </c>
      <c r="H35" s="19">
        <f>SUM(H31:H34)</f>
        <v>24560.39258425795</v>
      </c>
      <c r="I35" s="19">
        <f>SUM(I31:I34)</f>
        <v>145529.5945157281</v>
      </c>
      <c r="J35" s="14"/>
      <c r="K35" s="19">
        <f>SUM(K31:K34)</f>
        <v>260</v>
      </c>
      <c r="L35" s="19">
        <f>SUM(L31:L34)</f>
        <v>373.58541339751383</v>
      </c>
      <c r="M35" s="19">
        <f>SUM(M31:M34)</f>
        <v>1080.9922414909524</v>
      </c>
      <c r="N35" s="14"/>
      <c r="O35" s="19">
        <f>SUM(O31:O34)</f>
        <v>13557</v>
      </c>
      <c r="P35" s="19">
        <f>SUM(P31:P34)</f>
        <v>18210.884113473032</v>
      </c>
      <c r="Q35" s="19">
        <f>SUM(Q31:Q34)</f>
        <v>317245.14903973107</v>
      </c>
      <c r="R35" s="14"/>
      <c r="S35" s="19">
        <f>SUM(S31:S34)</f>
        <v>14683</v>
      </c>
      <c r="T35" s="19">
        <f>SUM(T31:T34)</f>
        <v>21377.52639289036</v>
      </c>
      <c r="U35" s="19">
        <f>SUM(U31:U34)</f>
        <v>57398.83916693156</v>
      </c>
      <c r="V35" s="14"/>
      <c r="W35" s="19">
        <f>SUM(W31:W34)</f>
        <v>0</v>
      </c>
      <c r="X35" s="19">
        <f>SUM(X31:X34)</f>
        <v>5185.906524514232</v>
      </c>
      <c r="Y35" s="19">
        <f>SUM(Y31:Y34)</f>
        <v>24768.699554133804</v>
      </c>
      <c r="Z35" s="14"/>
      <c r="AA35" s="19">
        <f>SUM(AA31:AA34)</f>
        <v>588</v>
      </c>
      <c r="AB35" s="19">
        <f>SUM(AB31:AB34)</f>
        <v>581.4256617774436</v>
      </c>
      <c r="AC35" s="19">
        <f>SUM(AC31:AC34)</f>
        <v>4616.085829662632</v>
      </c>
      <c r="AD35" s="14"/>
      <c r="AE35" s="19">
        <f>SUM(AE31:AE34)</f>
        <v>2123</v>
      </c>
      <c r="AF35" s="19">
        <f>SUM(AF31:AF34)</f>
        <v>4644.0050254552425</v>
      </c>
      <c r="AG35" s="19">
        <f>SUM(AG31:AG34)</f>
        <v>4919.160473146275</v>
      </c>
      <c r="AH35" s="14"/>
      <c r="AI35" s="19">
        <f>SUM(AI31:AI34)</f>
        <v>20345</v>
      </c>
      <c r="AJ35" s="19">
        <f>SUM(AJ31:AJ34)</f>
        <v>11431.901549515365</v>
      </c>
      <c r="AK35" s="19">
        <f>SUM(AK31:AK34)</f>
        <v>331465.10184619884</v>
      </c>
      <c r="AL35" s="14"/>
      <c r="AM35" s="19">
        <f>SUM(AM31:AM34)</f>
        <v>3217</v>
      </c>
      <c r="AN35" s="19">
        <f>SUM(AN31:AN34)</f>
        <v>3425.2705487803846</v>
      </c>
      <c r="AO35" s="19">
        <f>SUM(AO31:AO34)</f>
        <v>12651.9063647357</v>
      </c>
      <c r="AP35" s="14"/>
      <c r="AQ35" s="19">
        <f>SUM(AQ31:AQ34)</f>
        <v>5735</v>
      </c>
      <c r="AR35" s="19">
        <f>SUM(AR31:AR34)</f>
        <v>9644.4254854278</v>
      </c>
      <c r="AS35" s="19">
        <f>SUM(AS31:AS34)</f>
        <v>16232.42041095092</v>
      </c>
      <c r="AT35" s="14"/>
      <c r="AU35" s="19">
        <f>SUM(AU31:AU34)</f>
        <v>89616</v>
      </c>
      <c r="AV35" s="19">
        <f>SUM(AV31:AV34)</f>
        <v>193339.41918006242</v>
      </c>
      <c r="AW35" s="19">
        <f>SUM(AW31:AW34)</f>
        <v>1066700.3702219918</v>
      </c>
      <c r="AX35" s="14"/>
      <c r="AY35" s="25"/>
      <c r="AZ35" s="25"/>
      <c r="BA35" s="25"/>
      <c r="BB35" s="25"/>
      <c r="BC35" s="25"/>
      <c r="BD35" s="19"/>
      <c r="BE35" s="19"/>
      <c r="BF35" s="19"/>
      <c r="BG35" s="19"/>
      <c r="BH35" s="19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</row>
    <row r="36" spans="1:141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5"/>
      <c r="AN36" s="25"/>
      <c r="AO36" s="21"/>
      <c r="AP36" s="21"/>
      <c r="AQ36" s="21"/>
      <c r="AR36" s="21"/>
      <c r="AS36" s="21"/>
      <c r="AT36" s="21"/>
      <c r="AU36" s="25"/>
      <c r="AV36" s="25"/>
      <c r="AW36" s="21"/>
      <c r="AX36" s="21"/>
      <c r="AY36" s="25"/>
      <c r="AZ36" s="25"/>
      <c r="BA36" s="25"/>
      <c r="BB36" s="25"/>
      <c r="BC36" s="25"/>
      <c r="BD36" s="25"/>
      <c r="BE36" s="25"/>
      <c r="BF36" s="25"/>
      <c r="BG36" s="25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</row>
    <row r="37" spans="1:141" ht="12.75" customHeight="1">
      <c r="A37" s="10"/>
      <c r="B37" s="10"/>
      <c r="C37" s="25"/>
      <c r="D37" s="25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5"/>
      <c r="R37" s="21"/>
      <c r="S37" s="25"/>
      <c r="T37" s="25"/>
      <c r="U37" s="25"/>
      <c r="V37" s="21"/>
      <c r="W37" s="25"/>
      <c r="X37" s="25"/>
      <c r="Y37" s="25"/>
      <c r="Z37" s="21"/>
      <c r="AA37" s="25"/>
      <c r="AB37" s="25"/>
      <c r="AC37" s="25"/>
      <c r="AD37" s="21"/>
      <c r="AE37" s="25"/>
      <c r="AF37" s="25"/>
      <c r="AG37" s="25"/>
      <c r="AH37" s="21"/>
      <c r="AI37" s="25"/>
      <c r="AJ37" s="25"/>
      <c r="AK37" s="25"/>
      <c r="AL37" s="21"/>
      <c r="AM37" s="25"/>
      <c r="AN37" s="25"/>
      <c r="AO37" s="25"/>
      <c r="AP37" s="21"/>
      <c r="AQ37" s="21"/>
      <c r="AR37" s="21"/>
      <c r="AS37" s="21"/>
      <c r="AT37" s="21"/>
      <c r="AU37" s="25"/>
      <c r="AV37" s="25"/>
      <c r="AW37" s="25"/>
      <c r="AX37" s="21"/>
      <c r="AY37" s="25"/>
      <c r="AZ37" s="25"/>
      <c r="BA37" s="25"/>
      <c r="BB37" s="25"/>
      <c r="BC37" s="25"/>
      <c r="BD37" s="25"/>
      <c r="BE37" s="25"/>
      <c r="BF37" s="25"/>
      <c r="BG37" s="25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</row>
    <row r="38" spans="1:141" ht="12.75" customHeight="1">
      <c r="A38" s="10"/>
      <c r="B38" s="10"/>
      <c r="C38" s="25"/>
      <c r="D38" s="25"/>
      <c r="E38" s="25"/>
      <c r="F38" s="21"/>
      <c r="G38" s="25"/>
      <c r="H38" s="25"/>
      <c r="I38" s="25"/>
      <c r="J38" s="21"/>
      <c r="K38" s="25"/>
      <c r="L38" s="25"/>
      <c r="M38" s="25"/>
      <c r="N38" s="21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</row>
    <row r="39" spans="1:141" ht="12.75" customHeight="1">
      <c r="A39" s="10"/>
      <c r="B39" s="10"/>
      <c r="C39" s="25"/>
      <c r="D39" s="25"/>
      <c r="E39" s="25"/>
      <c r="F39" s="21"/>
      <c r="G39" s="25"/>
      <c r="H39" s="25"/>
      <c r="I39" s="25"/>
      <c r="J39" s="21"/>
      <c r="K39" s="25"/>
      <c r="L39" s="25"/>
      <c r="M39" s="25"/>
      <c r="N39" s="21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</row>
    <row r="40" spans="1:141" ht="12.75" customHeight="1">
      <c r="A40" s="10"/>
      <c r="B40" s="10"/>
      <c r="C40" s="25"/>
      <c r="D40" s="25"/>
      <c r="E40" s="25"/>
      <c r="F40" s="21"/>
      <c r="G40" s="25"/>
      <c r="H40" s="25"/>
      <c r="I40" s="25"/>
      <c r="J40" s="21"/>
      <c r="K40" s="25"/>
      <c r="L40" s="25"/>
      <c r="M40" s="25"/>
      <c r="N40" s="21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</row>
    <row r="41" spans="1:141" ht="12.75" customHeight="1">
      <c r="A41" s="10"/>
      <c r="B41" s="10"/>
      <c r="C41" s="25"/>
      <c r="D41" s="25"/>
      <c r="E41" s="25"/>
      <c r="F41" s="21"/>
      <c r="G41" s="25"/>
      <c r="H41" s="25"/>
      <c r="I41" s="25"/>
      <c r="J41" s="21"/>
      <c r="K41" s="25"/>
      <c r="L41" s="25"/>
      <c r="M41" s="25"/>
      <c r="N41" s="21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</row>
    <row r="42" spans="1:141" ht="12.75" customHeight="1">
      <c r="A42" s="10"/>
      <c r="B42" s="10"/>
      <c r="C42" s="17"/>
      <c r="D42" s="17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</row>
    <row r="43" spans="1:141" ht="12.75" customHeight="1">
      <c r="A43" s="10"/>
      <c r="B43" s="10"/>
      <c r="C43" s="17"/>
      <c r="D43" s="17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25"/>
      <c r="AV43" s="25"/>
      <c r="AW43" s="25"/>
      <c r="AX43" s="25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</row>
    <row r="44" spans="1:141" ht="12.75">
      <c r="A44" s="10"/>
      <c r="B44" s="10"/>
      <c r="C44" s="17"/>
      <c r="D44" s="17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25"/>
      <c r="AV44" s="25"/>
      <c r="AW44" s="25"/>
      <c r="AX44" s="25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</row>
    <row r="45" spans="1:141" ht="12.75">
      <c r="A45" s="10"/>
      <c r="B45" s="10"/>
      <c r="C45" s="25"/>
      <c r="D45" s="25"/>
      <c r="E45" s="25"/>
      <c r="F45" s="21"/>
      <c r="G45" s="25"/>
      <c r="H45" s="25"/>
      <c r="I45" s="25"/>
      <c r="J45" s="21"/>
      <c r="K45" s="25"/>
      <c r="L45" s="25"/>
      <c r="M45" s="25"/>
      <c r="N45" s="21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17"/>
      <c r="AQ45" s="25"/>
      <c r="AR45" s="25"/>
      <c r="AS45" s="25"/>
      <c r="AT45" s="17"/>
      <c r="AU45" s="25"/>
      <c r="AV45" s="25"/>
      <c r="AW45" s="25"/>
      <c r="AX45" s="25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</row>
    <row r="46" spans="1:141" ht="12.75">
      <c r="A46" s="10"/>
      <c r="B46" s="10"/>
      <c r="C46" s="25"/>
      <c r="D46" s="25"/>
      <c r="E46" s="25"/>
      <c r="F46" s="21"/>
      <c r="G46" s="25"/>
      <c r="H46" s="25"/>
      <c r="I46" s="25"/>
      <c r="J46" s="21"/>
      <c r="K46" s="25"/>
      <c r="L46" s="25"/>
      <c r="M46" s="25"/>
      <c r="N46" s="21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17"/>
      <c r="AQ46" s="25"/>
      <c r="AR46" s="25"/>
      <c r="AS46" s="25"/>
      <c r="AT46" s="17"/>
      <c r="AU46" s="25"/>
      <c r="AV46" s="25"/>
      <c r="AW46" s="25"/>
      <c r="AX46" s="25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</row>
    <row r="47" spans="1:141" ht="12.75">
      <c r="A47" s="10"/>
      <c r="B47" s="10"/>
      <c r="C47" s="25"/>
      <c r="D47" s="25"/>
      <c r="E47" s="25"/>
      <c r="F47" s="21"/>
      <c r="G47" s="25"/>
      <c r="H47" s="25"/>
      <c r="I47" s="25"/>
      <c r="J47" s="21"/>
      <c r="K47" s="25"/>
      <c r="L47" s="25"/>
      <c r="M47" s="25"/>
      <c r="N47" s="21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17"/>
      <c r="AQ47" s="25"/>
      <c r="AR47" s="25"/>
      <c r="AS47" s="25"/>
      <c r="AT47" s="17"/>
      <c r="AU47" s="25"/>
      <c r="AV47" s="25"/>
      <c r="AW47" s="25"/>
      <c r="AX47" s="25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</row>
    <row r="48" spans="1:141" ht="12.75">
      <c r="A48" s="10"/>
      <c r="B48" s="10"/>
      <c r="C48" s="25"/>
      <c r="D48" s="25"/>
      <c r="E48" s="25"/>
      <c r="F48" s="21"/>
      <c r="G48" s="25"/>
      <c r="H48" s="25"/>
      <c r="I48" s="25"/>
      <c r="J48" s="21"/>
      <c r="K48" s="25"/>
      <c r="L48" s="25"/>
      <c r="M48" s="25"/>
      <c r="N48" s="21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17"/>
      <c r="AQ48" s="25"/>
      <c r="AR48" s="25"/>
      <c r="AS48" s="25"/>
      <c r="AT48" s="17"/>
      <c r="AU48" s="25"/>
      <c r="AV48" s="25"/>
      <c r="AW48" s="25"/>
      <c r="AX48" s="25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</row>
    <row r="49" spans="1:141" ht="12.75">
      <c r="A49" s="10"/>
      <c r="B49" s="10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</row>
    <row r="50" spans="1:141" ht="12.75">
      <c r="A50" s="10"/>
      <c r="B50" s="1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</row>
    <row r="51" spans="1:141" ht="12.75">
      <c r="A51" s="10"/>
      <c r="B51" s="10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</row>
    <row r="52" spans="1:141" ht="12.75">
      <c r="A52" s="10"/>
      <c r="B52" s="10"/>
      <c r="C52" s="25"/>
      <c r="D52" s="25"/>
      <c r="E52" s="25"/>
      <c r="F52" s="21"/>
      <c r="G52" s="25"/>
      <c r="H52" s="25"/>
      <c r="I52" s="25"/>
      <c r="J52" s="21"/>
      <c r="K52" s="25"/>
      <c r="L52" s="25"/>
      <c r="M52" s="25"/>
      <c r="N52" s="21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17"/>
      <c r="AQ52" s="25"/>
      <c r="AR52" s="25"/>
      <c r="AS52" s="25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</row>
    <row r="53" spans="1:141" ht="12.75">
      <c r="A53" s="10"/>
      <c r="B53" s="10"/>
      <c r="C53" s="25"/>
      <c r="D53" s="25"/>
      <c r="E53" s="25"/>
      <c r="F53" s="21"/>
      <c r="G53" s="25"/>
      <c r="H53" s="25"/>
      <c r="I53" s="25"/>
      <c r="J53" s="21"/>
      <c r="K53" s="25"/>
      <c r="L53" s="25"/>
      <c r="M53" s="25"/>
      <c r="N53" s="21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17"/>
      <c r="AQ53" s="25"/>
      <c r="AR53" s="25"/>
      <c r="AS53" s="25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</row>
    <row r="54" spans="1:141" ht="12.75">
      <c r="A54" s="10"/>
      <c r="B54" s="10"/>
      <c r="C54" s="25"/>
      <c r="D54" s="25"/>
      <c r="E54" s="25"/>
      <c r="F54" s="21"/>
      <c r="G54" s="25"/>
      <c r="H54" s="25"/>
      <c r="I54" s="25"/>
      <c r="J54" s="21"/>
      <c r="K54" s="25"/>
      <c r="L54" s="25"/>
      <c r="M54" s="25"/>
      <c r="N54" s="21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17"/>
      <c r="AQ54" s="25"/>
      <c r="AR54" s="25"/>
      <c r="AS54" s="25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</row>
    <row r="55" spans="1:141" ht="12.75">
      <c r="A55" s="10"/>
      <c r="B55" s="10"/>
      <c r="C55" s="25"/>
      <c r="D55" s="25"/>
      <c r="E55" s="25"/>
      <c r="F55" s="21"/>
      <c r="G55" s="25"/>
      <c r="H55" s="25"/>
      <c r="I55" s="25"/>
      <c r="J55" s="21"/>
      <c r="K55" s="25"/>
      <c r="L55" s="25"/>
      <c r="M55" s="25"/>
      <c r="N55" s="21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17"/>
      <c r="AQ55" s="25"/>
      <c r="AR55" s="25"/>
      <c r="AS55" s="25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</row>
    <row r="56" spans="1:141" ht="12.75">
      <c r="A56" s="10"/>
      <c r="B56" s="10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</row>
    <row r="57" spans="1:141" ht="12.75">
      <c r="A57" s="10"/>
      <c r="B57" s="10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</row>
    <row r="58" spans="1:141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</row>
    <row r="59" spans="1:141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</row>
    <row r="60" spans="2:141" ht="12.75">
      <c r="B60" s="1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</row>
  </sheetData>
  <sheetProtection/>
  <dataValidations count="4">
    <dataValidation type="decimal" showErrorMessage="1" errorTitle="Solussa on kaava" error="Sisältöä ei saa muuttaa!" sqref="C35:AX35">
      <formula1>SUM(C31:C34)</formula1>
      <formula2>SUM(C31:C34)</formula2>
    </dataValidation>
    <dataValidation type="decimal" showErrorMessage="1" errorTitle="Solussa on kaava" error="Sisältöä ei saa muuttaa!" sqref="C33:AX33 C31:AX31">
      <formula1>C7+C14+C21</formula1>
      <formula2>C7+C14+C21</formula2>
    </dataValidation>
    <dataValidation type="decimal" showErrorMessage="1" errorTitle="Solussa on kaava" error="Sisältöä ei saa muuttaa!" sqref="C34:AX34">
      <formula1>C8+C15+C22+C27</formula1>
      <formula2>C8+C15+C22+C27</formula2>
    </dataValidation>
    <dataValidation type="decimal" showErrorMessage="1" errorTitle="Solussa on kaava" error="Sisältöä ei saa muuttaa!" sqref="C32:AX32">
      <formula1>C6+C13+C20+C26</formula1>
      <formula2>C6+C13+C20+C26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  <colBreaks count="5" manualBreakCount="5">
    <brk id="10" max="65535" man="1"/>
    <brk id="18" max="65535" man="1"/>
    <brk id="26" max="65535" man="1"/>
    <brk id="34" max="65535" man="1"/>
    <brk id="4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K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3" width="8.7109375" style="0" bestFit="1" customWidth="1"/>
    <col min="4" max="4" width="8.7109375" style="0" customWidth="1"/>
    <col min="5" max="5" width="10.28125" style="0" customWidth="1"/>
    <col min="6" max="6" width="12.57421875" style="0" customWidth="1"/>
    <col min="7" max="7" width="11.00390625" style="0" bestFit="1" customWidth="1"/>
    <col min="8" max="8" width="8.7109375" style="0" customWidth="1"/>
    <col min="9" max="9" width="10.28125" style="0" customWidth="1"/>
    <col min="10" max="10" width="12.57421875" style="0" bestFit="1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bestFit="1" customWidth="1"/>
    <col min="15" max="15" width="10.28125" style="0" customWidth="1"/>
    <col min="16" max="16" width="8.7109375" style="0" customWidth="1"/>
    <col min="18" max="18" width="12.57421875" style="0" bestFit="1" customWidth="1"/>
    <col min="22" max="22" width="12.57421875" style="0" bestFit="1" customWidth="1"/>
    <col min="26" max="26" width="12.57421875" style="0" bestFit="1" customWidth="1"/>
    <col min="30" max="30" width="12.57421875" style="0" bestFit="1" customWidth="1"/>
    <col min="34" max="34" width="12.57421875" style="0" bestFit="1" customWidth="1"/>
    <col min="38" max="38" width="12.57421875" style="0" bestFit="1" customWidth="1"/>
    <col min="42" max="42" width="12.57421875" style="0" customWidth="1"/>
    <col min="46" max="46" width="12.57421875" style="0" customWidth="1"/>
    <col min="50" max="50" width="12.57421875" style="0" bestFit="1" customWidth="1"/>
  </cols>
  <sheetData>
    <row r="1" spans="1:50" ht="12.75">
      <c r="A1" s="4" t="s">
        <v>34</v>
      </c>
      <c r="B1" s="5"/>
      <c r="C1" s="11" t="s">
        <v>7</v>
      </c>
      <c r="D1" s="12"/>
      <c r="E1" s="12"/>
      <c r="F1" s="22"/>
      <c r="G1" s="11" t="s">
        <v>31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10</v>
      </c>
      <c r="X1" s="12"/>
      <c r="Y1" s="12"/>
      <c r="Z1" s="22"/>
      <c r="AA1" s="11" t="s">
        <v>11</v>
      </c>
      <c r="AB1" s="12"/>
      <c r="AC1" s="12"/>
      <c r="AD1" s="22"/>
      <c r="AE1" s="11" t="s">
        <v>12</v>
      </c>
      <c r="AF1" s="12"/>
      <c r="AG1" s="12"/>
      <c r="AH1" s="22"/>
      <c r="AI1" s="11" t="s">
        <v>35</v>
      </c>
      <c r="AJ1" s="12"/>
      <c r="AK1" s="12"/>
      <c r="AL1" s="22"/>
      <c r="AM1" s="11" t="s">
        <v>32</v>
      </c>
      <c r="AN1" s="12"/>
      <c r="AO1" s="12"/>
      <c r="AP1" s="22"/>
      <c r="AQ1" s="11" t="s">
        <v>33</v>
      </c>
      <c r="AR1" s="12"/>
      <c r="AS1" s="12"/>
      <c r="AT1" s="22"/>
      <c r="AU1" s="11" t="s">
        <v>1</v>
      </c>
      <c r="AV1" s="12"/>
      <c r="AW1" s="12"/>
      <c r="AX1" s="22"/>
    </row>
    <row r="2" spans="1:141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8" t="s">
        <v>22</v>
      </c>
      <c r="AV2" s="18" t="s">
        <v>23</v>
      </c>
      <c r="AW2" s="18" t="s">
        <v>24</v>
      </c>
      <c r="AX2" s="13" t="s">
        <v>25</v>
      </c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</row>
    <row r="3" spans="1:141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9" t="s">
        <v>26</v>
      </c>
      <c r="AV3" s="19" t="s">
        <v>27</v>
      </c>
      <c r="AW3" s="19" t="s">
        <v>27</v>
      </c>
      <c r="AX3" s="14" t="s">
        <v>28</v>
      </c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</row>
    <row r="4" spans="1:141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20"/>
      <c r="AN4" s="20"/>
      <c r="AO4" s="20"/>
      <c r="AP4" s="14"/>
      <c r="AQ4" s="19"/>
      <c r="AR4" s="19"/>
      <c r="AS4" s="19"/>
      <c r="AT4" s="14"/>
      <c r="AU4" s="20"/>
      <c r="AV4" s="20"/>
      <c r="AW4" s="20"/>
      <c r="AX4" s="14"/>
      <c r="AY4" s="20"/>
      <c r="AZ4" s="20"/>
      <c r="BA4" s="20"/>
      <c r="BB4" s="20"/>
      <c r="BC4" s="20"/>
      <c r="BD4" s="20"/>
      <c r="BE4" s="20"/>
      <c r="BF4" s="20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ht="12.75" customHeight="1">
      <c r="A5" s="1"/>
      <c r="B5" s="10" t="s">
        <v>15</v>
      </c>
      <c r="C5" s="19">
        <v>17378</v>
      </c>
      <c r="D5" s="19">
        <v>134402.86054025326</v>
      </c>
      <c r="E5" s="19">
        <v>153181.62277802723</v>
      </c>
      <c r="F5" s="14"/>
      <c r="G5" s="19">
        <v>7682</v>
      </c>
      <c r="H5" s="19">
        <v>3464.820635985825</v>
      </c>
      <c r="I5" s="19">
        <v>103662.8462779171</v>
      </c>
      <c r="J5" s="14"/>
      <c r="K5" s="19">
        <v>0</v>
      </c>
      <c r="L5" s="19">
        <v>0</v>
      </c>
      <c r="M5" s="19">
        <v>0</v>
      </c>
      <c r="N5" s="14"/>
      <c r="O5" s="19">
        <v>13264</v>
      </c>
      <c r="P5" s="19">
        <v>1881.8547091778469</v>
      </c>
      <c r="Q5" s="19">
        <v>164817.44041522234</v>
      </c>
      <c r="R5" s="14"/>
      <c r="S5" s="19">
        <v>1401</v>
      </c>
      <c r="T5" s="19">
        <v>4942.2022190715015</v>
      </c>
      <c r="U5" s="19">
        <v>34830.542254693704</v>
      </c>
      <c r="V5" s="14"/>
      <c r="W5" s="19">
        <v>0</v>
      </c>
      <c r="X5" s="19">
        <v>412.93499704830185</v>
      </c>
      <c r="Y5" s="19">
        <v>4470.838736370471</v>
      </c>
      <c r="Z5" s="14"/>
      <c r="AA5" s="19">
        <v>0</v>
      </c>
      <c r="AB5" s="19">
        <v>0</v>
      </c>
      <c r="AC5" s="19">
        <v>0</v>
      </c>
      <c r="AD5" s="14"/>
      <c r="AE5" s="19">
        <v>0</v>
      </c>
      <c r="AF5" s="19">
        <v>0</v>
      </c>
      <c r="AG5" s="19">
        <v>0</v>
      </c>
      <c r="AH5" s="14"/>
      <c r="AI5" s="19">
        <v>14318</v>
      </c>
      <c r="AJ5" s="19">
        <v>1402.083512033005</v>
      </c>
      <c r="AK5" s="19">
        <v>368057.9508319416</v>
      </c>
      <c r="AL5" s="14"/>
      <c r="AM5" s="19">
        <v>2553</v>
      </c>
      <c r="AN5" s="19">
        <v>2524.460528035767</v>
      </c>
      <c r="AO5" s="19">
        <v>34120.912394327126</v>
      </c>
      <c r="AP5" s="14"/>
      <c r="AQ5" s="19">
        <v>0</v>
      </c>
      <c r="AR5" s="19">
        <v>0</v>
      </c>
      <c r="AS5" s="19">
        <v>0</v>
      </c>
      <c r="AT5" s="14"/>
      <c r="AU5" s="19">
        <f aca="true" t="shared" si="0" ref="AU5:AW8">C5+G5+K5+O5+S5+W5+AA5+AE5+AI5+AM5+AQ5</f>
        <v>56596</v>
      </c>
      <c r="AV5" s="19">
        <f t="shared" si="0"/>
        <v>149031.21714160554</v>
      </c>
      <c r="AW5" s="19">
        <f t="shared" si="0"/>
        <v>863142.1536884996</v>
      </c>
      <c r="AX5" s="14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</row>
    <row r="6" spans="1:141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3</v>
      </c>
      <c r="H6" s="19">
        <v>0</v>
      </c>
      <c r="I6" s="19">
        <v>97.6110586925407</v>
      </c>
      <c r="J6" s="14"/>
      <c r="K6" s="19">
        <v>0</v>
      </c>
      <c r="L6" s="19">
        <v>0</v>
      </c>
      <c r="M6" s="19">
        <v>0</v>
      </c>
      <c r="N6" s="14"/>
      <c r="O6" s="19">
        <v>31</v>
      </c>
      <c r="P6" s="19">
        <v>58.0248346292213</v>
      </c>
      <c r="Q6" s="19">
        <v>51.97006927660691</v>
      </c>
      <c r="R6" s="14"/>
      <c r="S6" s="19">
        <v>172</v>
      </c>
      <c r="T6" s="19">
        <v>1469.4579134942219</v>
      </c>
      <c r="U6" s="19">
        <v>19557.56484065035</v>
      </c>
      <c r="V6" s="14"/>
      <c r="W6" s="19">
        <v>0</v>
      </c>
      <c r="X6" s="19">
        <v>45.881666338700214</v>
      </c>
      <c r="Y6" s="19">
        <v>496.75985959671897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0</v>
      </c>
      <c r="AJ6" s="19">
        <v>0</v>
      </c>
      <c r="AK6" s="19">
        <v>0</v>
      </c>
      <c r="AL6" s="14"/>
      <c r="AM6" s="19">
        <v>44</v>
      </c>
      <c r="AN6" s="19">
        <v>62.82946248820582</v>
      </c>
      <c r="AO6" s="19">
        <v>15780.130110179909</v>
      </c>
      <c r="AP6" s="14"/>
      <c r="AQ6" s="19">
        <v>0</v>
      </c>
      <c r="AR6" s="19">
        <v>0</v>
      </c>
      <c r="AS6" s="19">
        <v>0</v>
      </c>
      <c r="AT6" s="14"/>
      <c r="AU6" s="19">
        <f t="shared" si="0"/>
        <v>250</v>
      </c>
      <c r="AV6" s="19">
        <f t="shared" si="0"/>
        <v>1636.193876950349</v>
      </c>
      <c r="AW6" s="19">
        <f t="shared" si="0"/>
        <v>35984.035938396126</v>
      </c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</row>
    <row r="7" spans="1:141" ht="12.75" customHeight="1">
      <c r="A7" s="1"/>
      <c r="B7" s="8" t="s">
        <v>17</v>
      </c>
      <c r="C7" s="19">
        <v>5768</v>
      </c>
      <c r="D7" s="19">
        <v>28016.238544299857</v>
      </c>
      <c r="E7" s="19">
        <v>18885.72639524499</v>
      </c>
      <c r="F7" s="14"/>
      <c r="G7" s="19">
        <v>2111</v>
      </c>
      <c r="H7" s="19">
        <v>2387.4735314250734</v>
      </c>
      <c r="I7" s="19">
        <v>13791.309729839733</v>
      </c>
      <c r="J7" s="14"/>
      <c r="K7" s="19">
        <v>96</v>
      </c>
      <c r="L7" s="19">
        <v>2053.5804153569034</v>
      </c>
      <c r="M7" s="19">
        <v>1408.880977721827</v>
      </c>
      <c r="N7" s="14"/>
      <c r="O7" s="19">
        <v>3057</v>
      </c>
      <c r="P7" s="19">
        <v>2554.7746029503523</v>
      </c>
      <c r="Q7" s="19">
        <v>26804.95077980332</v>
      </c>
      <c r="R7" s="14"/>
      <c r="S7" s="19">
        <v>10238</v>
      </c>
      <c r="T7" s="19">
        <v>6391.4775813903425</v>
      </c>
      <c r="U7" s="19">
        <v>43153.48998356804</v>
      </c>
      <c r="V7" s="14"/>
      <c r="W7" s="19">
        <v>0</v>
      </c>
      <c r="X7" s="19">
        <v>390.22962697599786</v>
      </c>
      <c r="Y7" s="19">
        <v>22436.361893325124</v>
      </c>
      <c r="Z7" s="14"/>
      <c r="AA7" s="19">
        <v>394</v>
      </c>
      <c r="AB7" s="19">
        <v>698.6526465211168</v>
      </c>
      <c r="AC7" s="19">
        <v>7204.498017905286</v>
      </c>
      <c r="AD7" s="14"/>
      <c r="AE7" s="19">
        <v>258</v>
      </c>
      <c r="AF7" s="19">
        <v>299.0381332485666</v>
      </c>
      <c r="AG7" s="19">
        <v>3744.8723705920047</v>
      </c>
      <c r="AH7" s="14"/>
      <c r="AI7" s="19">
        <v>3377</v>
      </c>
      <c r="AJ7" s="19">
        <v>1090.5002413496743</v>
      </c>
      <c r="AK7" s="19">
        <v>73894.59662648657</v>
      </c>
      <c r="AL7" s="14"/>
      <c r="AM7" s="19">
        <v>497</v>
      </c>
      <c r="AN7" s="19">
        <v>952.3853346687455</v>
      </c>
      <c r="AO7" s="19">
        <v>3596.017572542984</v>
      </c>
      <c r="AP7" s="14"/>
      <c r="AQ7" s="19">
        <v>1334.341067285383</v>
      </c>
      <c r="AR7" s="19">
        <v>761.9540658430457</v>
      </c>
      <c r="AS7" s="19">
        <v>20154.47520847297</v>
      </c>
      <c r="AT7" s="14"/>
      <c r="AU7" s="19">
        <f t="shared" si="0"/>
        <v>27130.341067285382</v>
      </c>
      <c r="AV7" s="19">
        <f t="shared" si="0"/>
        <v>45596.30472402967</v>
      </c>
      <c r="AW7" s="19">
        <f t="shared" si="0"/>
        <v>235075.17955550284</v>
      </c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</row>
    <row r="8" spans="1:141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8</v>
      </c>
      <c r="H8" s="15">
        <v>0</v>
      </c>
      <c r="I8" s="15">
        <v>146.74329308596253</v>
      </c>
      <c r="J8" s="16"/>
      <c r="K8" s="15">
        <v>0</v>
      </c>
      <c r="L8" s="15">
        <v>0</v>
      </c>
      <c r="M8" s="15">
        <v>0</v>
      </c>
      <c r="N8" s="16"/>
      <c r="O8" s="15">
        <v>3</v>
      </c>
      <c r="P8" s="15">
        <v>5.382013646768353</v>
      </c>
      <c r="Q8" s="15">
        <v>0</v>
      </c>
      <c r="R8" s="16"/>
      <c r="S8" s="15">
        <v>259</v>
      </c>
      <c r="T8" s="15">
        <v>809.9930538386371</v>
      </c>
      <c r="U8" s="15">
        <v>2109.0765978273485</v>
      </c>
      <c r="V8" s="16"/>
      <c r="W8" s="15">
        <v>0</v>
      </c>
      <c r="X8" s="15">
        <v>43.35884744177755</v>
      </c>
      <c r="Y8" s="15">
        <v>1201.442043281481</v>
      </c>
      <c r="Z8" s="16"/>
      <c r="AA8" s="15">
        <v>0</v>
      </c>
      <c r="AB8" s="15">
        <v>0</v>
      </c>
      <c r="AC8" s="15">
        <v>0</v>
      </c>
      <c r="AD8" s="16"/>
      <c r="AE8" s="15">
        <v>13</v>
      </c>
      <c r="AF8" s="15">
        <v>24.55543726338061</v>
      </c>
      <c r="AG8" s="15">
        <v>90.98966821567747</v>
      </c>
      <c r="AH8" s="16"/>
      <c r="AI8" s="15">
        <v>56</v>
      </c>
      <c r="AJ8" s="15">
        <v>123.60971655288753</v>
      </c>
      <c r="AK8" s="15">
        <v>4429.287909138155</v>
      </c>
      <c r="AL8" s="16"/>
      <c r="AM8" s="15">
        <v>14</v>
      </c>
      <c r="AN8" s="15">
        <v>68.22470243351111</v>
      </c>
      <c r="AO8" s="15">
        <v>373.03022505226437</v>
      </c>
      <c r="AP8" s="16"/>
      <c r="AQ8" s="15">
        <v>5</v>
      </c>
      <c r="AR8" s="15">
        <v>9.94005109549206</v>
      </c>
      <c r="AS8" s="15">
        <v>0</v>
      </c>
      <c r="AT8" s="16"/>
      <c r="AU8" s="15">
        <f t="shared" si="0"/>
        <v>358</v>
      </c>
      <c r="AV8" s="15">
        <f t="shared" si="0"/>
        <v>1085.0638222724544</v>
      </c>
      <c r="AW8" s="15">
        <f t="shared" si="0"/>
        <v>8350.569736600888</v>
      </c>
      <c r="AX8" s="16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</row>
    <row r="9" spans="1:141" ht="12.75" customHeight="1">
      <c r="A9" s="2"/>
      <c r="B9" s="9" t="s">
        <v>1</v>
      </c>
      <c r="C9" s="19">
        <f>SUM(C5:C8)</f>
        <v>23146</v>
      </c>
      <c r="D9" s="19">
        <f>SUM(D5:D8)</f>
        <v>162419.0990845531</v>
      </c>
      <c r="E9" s="19">
        <f>SUM(E5:E8)</f>
        <v>172067.34917327223</v>
      </c>
      <c r="F9" s="14"/>
      <c r="G9" s="19">
        <f>SUM(G5:G8)</f>
        <v>9804</v>
      </c>
      <c r="H9" s="19">
        <f>SUM(H5:H8)</f>
        <v>5852.294167410899</v>
      </c>
      <c r="I9" s="19">
        <f>SUM(I5:I8)</f>
        <v>117698.51035953533</v>
      </c>
      <c r="J9" s="14"/>
      <c r="K9" s="19">
        <f>SUM(K5:K8)</f>
        <v>96</v>
      </c>
      <c r="L9" s="19">
        <f>SUM(L5:L8)</f>
        <v>2053.5804153569034</v>
      </c>
      <c r="M9" s="19">
        <f>SUM(M5:M8)</f>
        <v>1408.880977721827</v>
      </c>
      <c r="N9" s="14"/>
      <c r="O9" s="19">
        <f>SUM(O5:O8)</f>
        <v>16355</v>
      </c>
      <c r="P9" s="19">
        <f>SUM(P5:P8)</f>
        <v>4500.036160404189</v>
      </c>
      <c r="Q9" s="19">
        <f>SUM(Q5:Q8)</f>
        <v>191674.36126430228</v>
      </c>
      <c r="R9" s="14"/>
      <c r="S9" s="19">
        <f>SUM(S5:S8)</f>
        <v>12070</v>
      </c>
      <c r="T9" s="19">
        <f>SUM(T5:T8)</f>
        <v>13613.130767794702</v>
      </c>
      <c r="U9" s="19">
        <f>SUM(U5:U8)</f>
        <v>99650.67367673945</v>
      </c>
      <c r="V9" s="14"/>
      <c r="W9" s="19">
        <f>SUM(W5:W8)</f>
        <v>0</v>
      </c>
      <c r="X9" s="19">
        <f>SUM(X5:X8)</f>
        <v>892.4051378047775</v>
      </c>
      <c r="Y9" s="19">
        <f>SUM(Y5:Y8)</f>
        <v>28605.402532573797</v>
      </c>
      <c r="Z9" s="14"/>
      <c r="AA9" s="19">
        <f>SUM(AA5:AA8)</f>
        <v>394</v>
      </c>
      <c r="AB9" s="19">
        <f>SUM(AB5:AB8)</f>
        <v>698.6526465211168</v>
      </c>
      <c r="AC9" s="19">
        <f>SUM(AC5:AC8)</f>
        <v>7204.498017905286</v>
      </c>
      <c r="AD9" s="14"/>
      <c r="AE9" s="19">
        <f>SUM(AE5:AE8)</f>
        <v>271</v>
      </c>
      <c r="AF9" s="19">
        <f>SUM(AF5:AF8)</f>
        <v>323.59357051194723</v>
      </c>
      <c r="AG9" s="19">
        <f>SUM(AG5:AG8)</f>
        <v>3835.862038807682</v>
      </c>
      <c r="AH9" s="14"/>
      <c r="AI9" s="19">
        <f>SUM(AI5:AI8)</f>
        <v>17751</v>
      </c>
      <c r="AJ9" s="19">
        <f>SUM(AJ5:AJ8)</f>
        <v>2616.193469935567</v>
      </c>
      <c r="AK9" s="19">
        <f>SUM(AK5:AK8)</f>
        <v>446381.8353675663</v>
      </c>
      <c r="AL9" s="14"/>
      <c r="AM9" s="19">
        <f>SUM(AM5:AM8)</f>
        <v>3108</v>
      </c>
      <c r="AN9" s="19">
        <f>SUM(AN5:AN8)</f>
        <v>3607.9000276262295</v>
      </c>
      <c r="AO9" s="19">
        <f>SUM(AO5:AO8)</f>
        <v>53870.09030210229</v>
      </c>
      <c r="AP9" s="14"/>
      <c r="AQ9" s="19">
        <f>SUM(AQ5:AQ8)</f>
        <v>1339.341067285383</v>
      </c>
      <c r="AR9" s="19">
        <f>SUM(AR5:AR8)</f>
        <v>771.8941169385378</v>
      </c>
      <c r="AS9" s="19">
        <f>SUM(AS5:AS8)</f>
        <v>20154.47520847297</v>
      </c>
      <c r="AT9" s="14"/>
      <c r="AU9" s="19">
        <f>SUM(AU5:AU8)</f>
        <v>84334.34106728538</v>
      </c>
      <c r="AV9" s="19">
        <f>SUM(AV5:AV8)</f>
        <v>197348.77956485804</v>
      </c>
      <c r="AW9" s="19">
        <f>SUM(AW5:AW8)</f>
        <v>1142551.9389189994</v>
      </c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</row>
    <row r="10" spans="1:141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9"/>
      <c r="AW10" s="19"/>
      <c r="AX10" s="14"/>
      <c r="AY10" s="19"/>
      <c r="AZ10" s="19"/>
      <c r="BA10" s="19"/>
      <c r="BB10" s="19"/>
      <c r="BC10" s="19"/>
      <c r="BD10" s="19"/>
      <c r="BE10" s="19"/>
      <c r="BF10" s="19"/>
      <c r="BG10" s="25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</row>
    <row r="11" spans="1:141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9"/>
      <c r="AW11" s="19"/>
      <c r="AX11" s="14"/>
      <c r="AY11" s="19"/>
      <c r="AZ11" s="19"/>
      <c r="BA11" s="19"/>
      <c r="BB11" s="19"/>
      <c r="BC11" s="19"/>
      <c r="BD11" s="19"/>
      <c r="BE11" s="19"/>
      <c r="BF11" s="19"/>
      <c r="BG11" s="25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</row>
    <row r="12" spans="1:141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70</v>
      </c>
      <c r="H12" s="19">
        <v>0</v>
      </c>
      <c r="I12" s="19">
        <v>597.3739137162299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v>0</v>
      </c>
      <c r="AR12" s="19">
        <v>0</v>
      </c>
      <c r="AS12" s="19">
        <v>0</v>
      </c>
      <c r="AT12" s="14"/>
      <c r="AU12" s="19">
        <f aca="true" t="shared" si="1" ref="AU12:AW15">C12+G12+K12+O12+S12+W12+AA12+AE12+AI12+AM12+AQ12</f>
        <v>70</v>
      </c>
      <c r="AV12" s="19">
        <f t="shared" si="1"/>
        <v>0</v>
      </c>
      <c r="AW12" s="19">
        <f t="shared" si="1"/>
        <v>597.3739137162299</v>
      </c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</row>
    <row r="13" spans="1:141" ht="12.75" customHeight="1">
      <c r="A13" s="1"/>
      <c r="B13" s="10" t="s">
        <v>16</v>
      </c>
      <c r="C13" s="19">
        <v>26</v>
      </c>
      <c r="D13" s="19">
        <v>0</v>
      </c>
      <c r="E13" s="19">
        <v>13536.992093485576</v>
      </c>
      <c r="F13" s="14"/>
      <c r="G13" s="19">
        <v>330</v>
      </c>
      <c r="H13" s="19">
        <v>13905.6618783564</v>
      </c>
      <c r="I13" s="19">
        <v>132731.02058115657</v>
      </c>
      <c r="J13" s="14"/>
      <c r="K13" s="19">
        <v>0</v>
      </c>
      <c r="L13" s="19">
        <v>0</v>
      </c>
      <c r="M13" s="19">
        <v>0</v>
      </c>
      <c r="N13" s="14"/>
      <c r="O13" s="19">
        <v>67</v>
      </c>
      <c r="P13" s="19">
        <v>0</v>
      </c>
      <c r="Q13" s="19">
        <v>114673.21926828161</v>
      </c>
      <c r="R13" s="14"/>
      <c r="S13" s="19">
        <v>3</v>
      </c>
      <c r="T13" s="19">
        <v>0</v>
      </c>
      <c r="U13" s="19">
        <v>2102.3490807688877</v>
      </c>
      <c r="V13" s="14"/>
      <c r="W13" s="19">
        <v>0</v>
      </c>
      <c r="X13" s="19">
        <v>0</v>
      </c>
      <c r="Y13" s="19">
        <v>12159.987083167247</v>
      </c>
      <c r="Z13" s="14"/>
      <c r="AA13" s="19">
        <v>0</v>
      </c>
      <c r="AB13" s="19">
        <v>0</v>
      </c>
      <c r="AC13" s="19">
        <v>0</v>
      </c>
      <c r="AD13" s="14"/>
      <c r="AE13" s="19">
        <v>0</v>
      </c>
      <c r="AF13" s="19">
        <v>0</v>
      </c>
      <c r="AG13" s="19">
        <v>0</v>
      </c>
      <c r="AH13" s="14"/>
      <c r="AI13" s="19">
        <v>21</v>
      </c>
      <c r="AJ13" s="19">
        <v>0</v>
      </c>
      <c r="AK13" s="19">
        <v>9207.03933747412</v>
      </c>
      <c r="AL13" s="14"/>
      <c r="AM13" s="19">
        <v>0</v>
      </c>
      <c r="AN13" s="19">
        <v>0</v>
      </c>
      <c r="AO13" s="19">
        <v>0</v>
      </c>
      <c r="AP13" s="14"/>
      <c r="AQ13" s="19">
        <v>0</v>
      </c>
      <c r="AR13" s="19">
        <v>0</v>
      </c>
      <c r="AS13" s="19">
        <v>0</v>
      </c>
      <c r="AT13" s="14"/>
      <c r="AU13" s="19">
        <f t="shared" si="1"/>
        <v>447</v>
      </c>
      <c r="AV13" s="19">
        <f t="shared" si="1"/>
        <v>13905.6618783564</v>
      </c>
      <c r="AW13" s="19">
        <f t="shared" si="1"/>
        <v>284410.60744433396</v>
      </c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</row>
    <row r="14" spans="1:141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v>0</v>
      </c>
      <c r="AR14" s="19">
        <v>0</v>
      </c>
      <c r="AS14" s="19">
        <v>0</v>
      </c>
      <c r="AT14" s="14"/>
      <c r="AU14" s="19">
        <f t="shared" si="1"/>
        <v>0</v>
      </c>
      <c r="AV14" s="19">
        <f t="shared" si="1"/>
        <v>0</v>
      </c>
      <c r="AW14" s="19">
        <f t="shared" si="1"/>
        <v>0</v>
      </c>
      <c r="AX14" s="14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</row>
    <row r="15" spans="1:141" ht="12.75" customHeight="1">
      <c r="A15" s="1"/>
      <c r="B15" s="8" t="s">
        <v>18</v>
      </c>
      <c r="C15" s="15">
        <v>23</v>
      </c>
      <c r="D15" s="15">
        <v>0</v>
      </c>
      <c r="E15" s="15">
        <v>2768.9333353515885</v>
      </c>
      <c r="F15" s="16"/>
      <c r="G15" s="15">
        <v>41</v>
      </c>
      <c r="H15" s="15">
        <v>700.8427896994986</v>
      </c>
      <c r="I15" s="15">
        <v>3873.789425352312</v>
      </c>
      <c r="J15" s="16"/>
      <c r="K15" s="15">
        <v>0</v>
      </c>
      <c r="L15" s="15">
        <v>0</v>
      </c>
      <c r="M15" s="15">
        <v>0</v>
      </c>
      <c r="N15" s="16"/>
      <c r="O15" s="15">
        <v>17</v>
      </c>
      <c r="P15" s="15">
        <v>0</v>
      </c>
      <c r="Q15" s="15">
        <v>7797.5286466085745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v>0</v>
      </c>
      <c r="AR15" s="15">
        <v>0</v>
      </c>
      <c r="AS15" s="15">
        <v>0</v>
      </c>
      <c r="AT15" s="16"/>
      <c r="AU15" s="15">
        <f t="shared" si="1"/>
        <v>81</v>
      </c>
      <c r="AV15" s="15">
        <f t="shared" si="1"/>
        <v>700.8427896994986</v>
      </c>
      <c r="AW15" s="15">
        <f t="shared" si="1"/>
        <v>14440.251407312475</v>
      </c>
      <c r="AX15" s="16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</row>
    <row r="16" spans="1:141" ht="12.75" customHeight="1">
      <c r="A16" s="1"/>
      <c r="B16" s="9" t="s">
        <v>1</v>
      </c>
      <c r="C16" s="19">
        <f>SUM(C12:C15)</f>
        <v>49</v>
      </c>
      <c r="D16" s="19">
        <f>SUM(D12:D15)</f>
        <v>0</v>
      </c>
      <c r="E16" s="19">
        <f>SUM(E12:E15)</f>
        <v>16305.925428837165</v>
      </c>
      <c r="F16" s="14"/>
      <c r="G16" s="19">
        <f>SUM(G12:G15)</f>
        <v>441</v>
      </c>
      <c r="H16" s="19">
        <f>SUM(H12:H15)</f>
        <v>14606.504668055899</v>
      </c>
      <c r="I16" s="19">
        <f>SUM(I12:I15)</f>
        <v>137202.18392022513</v>
      </c>
      <c r="J16" s="14"/>
      <c r="K16" s="19">
        <f>SUM(K12:K15)</f>
        <v>0</v>
      </c>
      <c r="L16" s="19">
        <f>SUM(L12:L15)</f>
        <v>0</v>
      </c>
      <c r="M16" s="19">
        <f>SUM(M12:M15)</f>
        <v>0</v>
      </c>
      <c r="N16" s="14"/>
      <c r="O16" s="19">
        <f>SUM(O12:O15)</f>
        <v>84</v>
      </c>
      <c r="P16" s="19">
        <f>SUM(P12:P15)</f>
        <v>0</v>
      </c>
      <c r="Q16" s="19">
        <f>SUM(Q12:Q15)</f>
        <v>122470.74791489018</v>
      </c>
      <c r="R16" s="14"/>
      <c r="S16" s="19">
        <f>SUM(S12:S15)</f>
        <v>3</v>
      </c>
      <c r="T16" s="19">
        <f>SUM(T12:T15)</f>
        <v>0</v>
      </c>
      <c r="U16" s="19">
        <f>SUM(U12:U15)</f>
        <v>2102.3490807688877</v>
      </c>
      <c r="V16" s="14"/>
      <c r="W16" s="19">
        <f>SUM(W12:W15)</f>
        <v>0</v>
      </c>
      <c r="X16" s="19">
        <f>SUM(X12:X15)</f>
        <v>0</v>
      </c>
      <c r="Y16" s="19">
        <f>SUM(Y12:Y15)</f>
        <v>12159.987083167247</v>
      </c>
      <c r="Z16" s="14"/>
      <c r="AA16" s="19">
        <f>SUM(AA12:AA15)</f>
        <v>0</v>
      </c>
      <c r="AB16" s="19">
        <f>SUM(AB12:AB15)</f>
        <v>0</v>
      </c>
      <c r="AC16" s="19">
        <f>SUM(AC12:AC15)</f>
        <v>0</v>
      </c>
      <c r="AD16" s="14"/>
      <c r="AE16" s="19">
        <f>SUM(AE12:AE15)</f>
        <v>0</v>
      </c>
      <c r="AF16" s="19">
        <f>SUM(AF12:AF15)</f>
        <v>0</v>
      </c>
      <c r="AG16" s="19">
        <f>SUM(AG12:AG15)</f>
        <v>0</v>
      </c>
      <c r="AH16" s="14"/>
      <c r="AI16" s="19">
        <f>SUM(AI12:AI15)</f>
        <v>21</v>
      </c>
      <c r="AJ16" s="19">
        <f>SUM(AJ12:AJ15)</f>
        <v>0</v>
      </c>
      <c r="AK16" s="19">
        <f>SUM(AK12:AK15)</f>
        <v>9207.03933747412</v>
      </c>
      <c r="AL16" s="14"/>
      <c r="AM16" s="19">
        <f>SUM(AM12:AM15)</f>
        <v>0</v>
      </c>
      <c r="AN16" s="19">
        <f>SUM(AN12:AN15)</f>
        <v>0</v>
      </c>
      <c r="AO16" s="19">
        <f>SUM(AO12:AO15)</f>
        <v>0</v>
      </c>
      <c r="AP16" s="14"/>
      <c r="AQ16" s="19">
        <f>SUM(AQ12:AQ15)</f>
        <v>0</v>
      </c>
      <c r="AR16" s="19">
        <f>SUM(AR12:AR15)</f>
        <v>0</v>
      </c>
      <c r="AS16" s="19">
        <f>SUM(AS12:AS15)</f>
        <v>0</v>
      </c>
      <c r="AT16" s="14"/>
      <c r="AU16" s="19">
        <f>SUM(AU12:AU15)</f>
        <v>598</v>
      </c>
      <c r="AV16" s="19">
        <f>SUM(AV12:AV15)</f>
        <v>14606.504668055899</v>
      </c>
      <c r="AW16" s="19">
        <f>SUM(AW12:AW15)</f>
        <v>299448.23276536266</v>
      </c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</row>
    <row r="17" spans="1:141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9"/>
      <c r="AW17" s="19"/>
      <c r="AX17" s="14"/>
      <c r="AY17" s="19"/>
      <c r="AZ17" s="19"/>
      <c r="BA17" s="19"/>
      <c r="BB17" s="19"/>
      <c r="BC17" s="19"/>
      <c r="BD17" s="19"/>
      <c r="BE17" s="19"/>
      <c r="BF17" s="19"/>
      <c r="BG17" s="25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</row>
    <row r="18" spans="1:141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9"/>
      <c r="AW18" s="19"/>
      <c r="AX18" s="14"/>
      <c r="AY18" s="19"/>
      <c r="AZ18" s="19"/>
      <c r="BA18" s="19"/>
      <c r="BB18" s="19"/>
      <c r="BC18" s="19"/>
      <c r="BD18" s="19"/>
      <c r="BE18" s="19"/>
      <c r="BF18" s="19"/>
      <c r="BG18" s="25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</row>
    <row r="19" spans="1:141" ht="12.75" customHeight="1">
      <c r="A19" s="2"/>
      <c r="B19" s="10" t="s">
        <v>15</v>
      </c>
      <c r="C19" s="19">
        <v>1822</v>
      </c>
      <c r="D19" s="19">
        <v>2965.80571267111</v>
      </c>
      <c r="E19" s="19">
        <v>0</v>
      </c>
      <c r="F19" s="14"/>
      <c r="G19" s="19">
        <v>2797</v>
      </c>
      <c r="H19" s="19">
        <v>9120.86993523083</v>
      </c>
      <c r="I19" s="19">
        <v>663.6249880166102</v>
      </c>
      <c r="J19" s="14"/>
      <c r="K19" s="19">
        <v>0</v>
      </c>
      <c r="L19" s="19">
        <v>0</v>
      </c>
      <c r="M19" s="19">
        <v>0</v>
      </c>
      <c r="N19" s="14"/>
      <c r="O19" s="19">
        <v>1739</v>
      </c>
      <c r="P19" s="19">
        <v>3727.885390019392</v>
      </c>
      <c r="Q19" s="19">
        <v>3254.1000011773153</v>
      </c>
      <c r="R19" s="14"/>
      <c r="S19" s="19">
        <v>873</v>
      </c>
      <c r="T19" s="19">
        <v>4659.478314689702</v>
      </c>
      <c r="U19" s="19">
        <v>725.73090268142</v>
      </c>
      <c r="V19" s="14"/>
      <c r="W19" s="19">
        <v>0</v>
      </c>
      <c r="X19" s="19">
        <v>1098.1830658304364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0</v>
      </c>
      <c r="AF19" s="19">
        <v>0</v>
      </c>
      <c r="AG19" s="19">
        <v>0</v>
      </c>
      <c r="AH19" s="14"/>
      <c r="AI19" s="19">
        <v>2632</v>
      </c>
      <c r="AJ19" s="19">
        <v>5253.583664243079</v>
      </c>
      <c r="AK19" s="19">
        <v>4228.3622027909105</v>
      </c>
      <c r="AL19" s="14"/>
      <c r="AM19" s="19">
        <v>798</v>
      </c>
      <c r="AN19" s="19">
        <v>4404.052787822875</v>
      </c>
      <c r="AO19" s="19">
        <v>78</v>
      </c>
      <c r="AP19" s="14"/>
      <c r="AQ19" s="19">
        <v>0</v>
      </c>
      <c r="AR19" s="19">
        <v>0</v>
      </c>
      <c r="AS19" s="19">
        <v>0</v>
      </c>
      <c r="AT19" s="14"/>
      <c r="AU19" s="19">
        <f aca="true" t="shared" si="2" ref="AU19:AW22">C19+G19+K19+O19+S19+W19+AA19+AE19+AI19+AM19+AQ19</f>
        <v>10661</v>
      </c>
      <c r="AV19" s="19">
        <f t="shared" si="2"/>
        <v>31229.85887050742</v>
      </c>
      <c r="AW19" s="19">
        <f t="shared" si="2"/>
        <v>8949.818094666256</v>
      </c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</row>
    <row r="20" spans="1:141" ht="12.75" customHeight="1">
      <c r="A20" s="1"/>
      <c r="B20" s="10" t="s">
        <v>16</v>
      </c>
      <c r="C20" s="19">
        <v>168</v>
      </c>
      <c r="D20" s="19">
        <v>455.0509357135289</v>
      </c>
      <c r="E20" s="19">
        <v>0</v>
      </c>
      <c r="F20" s="14"/>
      <c r="G20" s="19">
        <v>1173</v>
      </c>
      <c r="H20" s="19">
        <v>5841.50693018351</v>
      </c>
      <c r="I20" s="19">
        <v>347.12692974622126</v>
      </c>
      <c r="J20" s="14"/>
      <c r="K20" s="19">
        <v>0</v>
      </c>
      <c r="L20" s="19">
        <v>0</v>
      </c>
      <c r="M20" s="19">
        <v>0</v>
      </c>
      <c r="N20" s="14"/>
      <c r="O20" s="19">
        <v>383</v>
      </c>
      <c r="P20" s="19">
        <v>2069.888810961816</v>
      </c>
      <c r="Q20" s="19">
        <v>780.0556029284882</v>
      </c>
      <c r="R20" s="14"/>
      <c r="S20" s="19">
        <v>168</v>
      </c>
      <c r="T20" s="19">
        <v>2124.7180749882687</v>
      </c>
      <c r="U20" s="19">
        <v>75.18000312829543</v>
      </c>
      <c r="V20" s="14"/>
      <c r="W20" s="19">
        <v>0</v>
      </c>
      <c r="X20" s="19">
        <v>366.06102194347875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0</v>
      </c>
      <c r="AF20" s="19">
        <v>0</v>
      </c>
      <c r="AG20" s="19">
        <v>0</v>
      </c>
      <c r="AH20" s="14"/>
      <c r="AI20" s="19">
        <v>435</v>
      </c>
      <c r="AJ20" s="19">
        <v>1544.6833273626619</v>
      </c>
      <c r="AK20" s="19">
        <v>494.9568850250516</v>
      </c>
      <c r="AL20" s="14"/>
      <c r="AM20" s="19">
        <v>330</v>
      </c>
      <c r="AN20" s="19">
        <v>3831.550410091326</v>
      </c>
      <c r="AO20" s="19">
        <v>25</v>
      </c>
      <c r="AP20" s="14"/>
      <c r="AQ20" s="19">
        <v>0</v>
      </c>
      <c r="AR20" s="19">
        <v>0</v>
      </c>
      <c r="AS20" s="19">
        <v>0</v>
      </c>
      <c r="AT20" s="14"/>
      <c r="AU20" s="19">
        <f t="shared" si="2"/>
        <v>2657</v>
      </c>
      <c r="AV20" s="19">
        <f t="shared" si="2"/>
        <v>16233.45951124459</v>
      </c>
      <c r="AW20" s="19">
        <f t="shared" si="2"/>
        <v>1722.3194208280565</v>
      </c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</row>
    <row r="21" spans="1:141" ht="12.75" customHeight="1">
      <c r="A21" s="1"/>
      <c r="B21" s="8" t="s">
        <v>17</v>
      </c>
      <c r="C21" s="19">
        <v>3760</v>
      </c>
      <c r="D21" s="19">
        <v>2176.958926826479</v>
      </c>
      <c r="E21" s="19">
        <v>0</v>
      </c>
      <c r="F21" s="14"/>
      <c r="G21" s="19">
        <v>1523</v>
      </c>
      <c r="H21" s="19">
        <v>4029.9589789647357</v>
      </c>
      <c r="I21" s="19">
        <v>4.204698161537776</v>
      </c>
      <c r="J21" s="14"/>
      <c r="K21" s="19">
        <v>385</v>
      </c>
      <c r="L21" s="19">
        <v>474.1795140378053</v>
      </c>
      <c r="M21" s="19">
        <v>192.5697725931046</v>
      </c>
      <c r="N21" s="14"/>
      <c r="O21" s="19">
        <v>5148</v>
      </c>
      <c r="P21" s="19">
        <v>6331.6026795700445</v>
      </c>
      <c r="Q21" s="19">
        <v>3446.0024252698995</v>
      </c>
      <c r="R21" s="14"/>
      <c r="S21" s="19">
        <v>7781</v>
      </c>
      <c r="T21" s="19">
        <v>8285.273633346957</v>
      </c>
      <c r="U21" s="19">
        <v>975.1535976238409</v>
      </c>
      <c r="V21" s="14"/>
      <c r="W21" s="19">
        <v>0</v>
      </c>
      <c r="X21" s="19">
        <v>1487.3278806807575</v>
      </c>
      <c r="Y21" s="19">
        <v>0</v>
      </c>
      <c r="Z21" s="14"/>
      <c r="AA21" s="19">
        <v>571</v>
      </c>
      <c r="AB21" s="19">
        <v>818.5706380881742</v>
      </c>
      <c r="AC21" s="19">
        <v>0</v>
      </c>
      <c r="AD21" s="14"/>
      <c r="AE21" s="19">
        <v>996</v>
      </c>
      <c r="AF21" s="19">
        <v>1826.1845055190868</v>
      </c>
      <c r="AG21" s="19">
        <v>516.5051221633004</v>
      </c>
      <c r="AH21" s="14"/>
      <c r="AI21" s="19">
        <v>7799</v>
      </c>
      <c r="AJ21" s="19">
        <v>7248.023371394261</v>
      </c>
      <c r="AK21" s="19">
        <v>3533.2129107779865</v>
      </c>
      <c r="AL21" s="14"/>
      <c r="AM21" s="19">
        <v>453</v>
      </c>
      <c r="AN21" s="19">
        <v>1492.0779180029874</v>
      </c>
      <c r="AO21" s="19">
        <v>62</v>
      </c>
      <c r="AP21" s="14"/>
      <c r="AQ21" s="19">
        <v>5448.049112528002</v>
      </c>
      <c r="AR21" s="19">
        <v>9454.492058410326</v>
      </c>
      <c r="AS21" s="19">
        <v>751.4064459855881</v>
      </c>
      <c r="AT21" s="14"/>
      <c r="AU21" s="19">
        <f t="shared" si="2"/>
        <v>33864.049112528</v>
      </c>
      <c r="AV21" s="19">
        <f t="shared" si="2"/>
        <v>43624.65010484162</v>
      </c>
      <c r="AW21" s="19">
        <f t="shared" si="2"/>
        <v>9481.054972575257</v>
      </c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</row>
    <row r="22" spans="1:141" ht="12.75" customHeight="1">
      <c r="A22" s="1"/>
      <c r="B22" s="9" t="s">
        <v>18</v>
      </c>
      <c r="C22" s="15">
        <v>289</v>
      </c>
      <c r="D22" s="15">
        <v>332.48734806323193</v>
      </c>
      <c r="E22" s="15">
        <v>0</v>
      </c>
      <c r="F22" s="16"/>
      <c r="G22" s="15">
        <v>1032</v>
      </c>
      <c r="H22" s="15">
        <v>3681.0786900851535</v>
      </c>
      <c r="I22" s="15">
        <v>0</v>
      </c>
      <c r="J22" s="16"/>
      <c r="K22" s="15">
        <v>60</v>
      </c>
      <c r="L22" s="15">
        <v>135.93529675918683</v>
      </c>
      <c r="M22" s="15">
        <v>69.42043581528256</v>
      </c>
      <c r="N22" s="16"/>
      <c r="O22" s="15">
        <v>789</v>
      </c>
      <c r="P22" s="15">
        <v>3518.9959853541955</v>
      </c>
      <c r="Q22" s="15">
        <v>603.4582801439016</v>
      </c>
      <c r="R22" s="16"/>
      <c r="S22" s="15">
        <v>1585</v>
      </c>
      <c r="T22" s="15">
        <v>3779.855459295999</v>
      </c>
      <c r="U22" s="15">
        <v>141.44604615413078</v>
      </c>
      <c r="V22" s="16"/>
      <c r="W22" s="15">
        <v>0</v>
      </c>
      <c r="X22" s="15">
        <v>495.77596022691915</v>
      </c>
      <c r="Y22" s="15">
        <v>0</v>
      </c>
      <c r="Z22" s="16"/>
      <c r="AA22" s="15">
        <v>0</v>
      </c>
      <c r="AB22" s="15">
        <v>0</v>
      </c>
      <c r="AC22" s="15">
        <v>0</v>
      </c>
      <c r="AD22" s="16"/>
      <c r="AE22" s="15">
        <v>856</v>
      </c>
      <c r="AF22" s="15">
        <v>2494.2269494242087</v>
      </c>
      <c r="AG22" s="15">
        <v>566.7933121752922</v>
      </c>
      <c r="AH22" s="16"/>
      <c r="AI22" s="15">
        <v>1646</v>
      </c>
      <c r="AJ22" s="15">
        <v>2593.4426891231187</v>
      </c>
      <c r="AK22" s="15">
        <v>649.1633491598172</v>
      </c>
      <c r="AL22" s="16"/>
      <c r="AM22" s="15">
        <v>147</v>
      </c>
      <c r="AN22" s="15">
        <v>1018.6871881148994</v>
      </c>
      <c r="AO22" s="15">
        <v>0</v>
      </c>
      <c r="AP22" s="16"/>
      <c r="AQ22" s="15">
        <v>2138.9508874719972</v>
      </c>
      <c r="AR22" s="15">
        <v>5152.799299011563</v>
      </c>
      <c r="AS22" s="15">
        <v>276.68785097071486</v>
      </c>
      <c r="AT22" s="16"/>
      <c r="AU22" s="15">
        <f t="shared" si="2"/>
        <v>8542.950887471998</v>
      </c>
      <c r="AV22" s="15">
        <f t="shared" si="2"/>
        <v>23203.284865458474</v>
      </c>
      <c r="AW22" s="15">
        <f t="shared" si="2"/>
        <v>2306.969274419139</v>
      </c>
      <c r="AX22" s="16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</row>
    <row r="23" spans="1:141" ht="12.75" customHeight="1">
      <c r="A23" s="1"/>
      <c r="B23" s="9" t="s">
        <v>1</v>
      </c>
      <c r="C23" s="19">
        <f>SUM(C19:C22)</f>
        <v>6039</v>
      </c>
      <c r="D23" s="19">
        <f>SUM(D19:D22)</f>
        <v>5930.30292327435</v>
      </c>
      <c r="E23" s="19">
        <f>SUM(E19:E22)</f>
        <v>0</v>
      </c>
      <c r="F23" s="14"/>
      <c r="G23" s="19">
        <f>SUM(G19:G22)</f>
        <v>6525</v>
      </c>
      <c r="H23" s="19">
        <f>SUM(H19:H22)</f>
        <v>22673.414534464227</v>
      </c>
      <c r="I23" s="19">
        <f>SUM(I19:I22)</f>
        <v>1014.9566159243692</v>
      </c>
      <c r="J23" s="14"/>
      <c r="K23" s="19">
        <f>SUM(K19:K22)</f>
        <v>445</v>
      </c>
      <c r="L23" s="19">
        <f>SUM(L19:L22)</f>
        <v>610.1148107969921</v>
      </c>
      <c r="M23" s="19">
        <f>SUM(M19:M22)</f>
        <v>261.99020840838716</v>
      </c>
      <c r="N23" s="14"/>
      <c r="O23" s="19">
        <f>SUM(O19:O22)</f>
        <v>8059</v>
      </c>
      <c r="P23" s="19">
        <f>SUM(P19:P22)</f>
        <v>15648.372865905447</v>
      </c>
      <c r="Q23" s="19">
        <f>SUM(Q19:Q22)</f>
        <v>8083.616309519605</v>
      </c>
      <c r="R23" s="14"/>
      <c r="S23" s="19">
        <f>SUM(S19:S22)</f>
        <v>10407</v>
      </c>
      <c r="T23" s="19">
        <f>SUM(T19:T22)</f>
        <v>18849.325482320928</v>
      </c>
      <c r="U23" s="19">
        <f>SUM(U19:U22)</f>
        <v>1917.5105495876871</v>
      </c>
      <c r="V23" s="14"/>
      <c r="W23" s="19">
        <f>SUM(W19:W22)</f>
        <v>0</v>
      </c>
      <c r="X23" s="19">
        <f>SUM(X19:X22)</f>
        <v>3447.347928681592</v>
      </c>
      <c r="Y23" s="19">
        <f>SUM(Y19:Y22)</f>
        <v>0</v>
      </c>
      <c r="Z23" s="14"/>
      <c r="AA23" s="19">
        <f>SUM(AA19:AA22)</f>
        <v>571</v>
      </c>
      <c r="AB23" s="19">
        <f>SUM(AB19:AB22)</f>
        <v>818.5706380881742</v>
      </c>
      <c r="AC23" s="19">
        <f>SUM(AC19:AC22)</f>
        <v>0</v>
      </c>
      <c r="AD23" s="14"/>
      <c r="AE23" s="19">
        <f>SUM(AE19:AE22)</f>
        <v>1852</v>
      </c>
      <c r="AF23" s="19">
        <f>SUM(AF19:AF22)</f>
        <v>4320.411454943295</v>
      </c>
      <c r="AG23" s="19">
        <f>SUM(AG19:AG22)</f>
        <v>1083.2984343385924</v>
      </c>
      <c r="AH23" s="14"/>
      <c r="AI23" s="19">
        <f>SUM(AI19:AI22)</f>
        <v>12512</v>
      </c>
      <c r="AJ23" s="19">
        <f>SUM(AJ19:AJ22)</f>
        <v>16639.73305212312</v>
      </c>
      <c r="AK23" s="19">
        <f>SUM(AK19:AK22)</f>
        <v>8905.695347753766</v>
      </c>
      <c r="AL23" s="14"/>
      <c r="AM23" s="19">
        <f>SUM(AM19:AM22)</f>
        <v>1728</v>
      </c>
      <c r="AN23" s="19">
        <f>SUM(AN19:AN22)</f>
        <v>10746.368304032088</v>
      </c>
      <c r="AO23" s="19">
        <f>SUM(AO19:AO22)</f>
        <v>165</v>
      </c>
      <c r="AP23" s="14"/>
      <c r="AQ23" s="19">
        <f>SUM(AQ19:AQ22)</f>
        <v>7587</v>
      </c>
      <c r="AR23" s="19">
        <f>SUM(AR19:AR22)</f>
        <v>14607.291357421887</v>
      </c>
      <c r="AS23" s="19">
        <f>SUM(AS19:AS22)</f>
        <v>1028.094296956303</v>
      </c>
      <c r="AT23" s="14"/>
      <c r="AU23" s="19">
        <f>SUM(AU19:AU22)</f>
        <v>55725</v>
      </c>
      <c r="AV23" s="19">
        <f>SUM(AV19:AV22)</f>
        <v>114291.2533520521</v>
      </c>
      <c r="AW23" s="19">
        <f>SUM(AW19:AW22)</f>
        <v>22460.161762488708</v>
      </c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</row>
    <row r="24" spans="1:141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9"/>
      <c r="AW24" s="19"/>
      <c r="AX24" s="14"/>
      <c r="AY24" s="19"/>
      <c r="AZ24" s="19"/>
      <c r="BA24" s="19"/>
      <c r="BB24" s="19"/>
      <c r="BC24" s="19"/>
      <c r="BD24" s="19"/>
      <c r="BE24" s="19"/>
      <c r="BF24" s="19"/>
      <c r="BG24" s="25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</row>
    <row r="25" spans="1:141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19"/>
      <c r="AN25" s="19"/>
      <c r="AO25" s="19"/>
      <c r="AP25" s="23"/>
      <c r="AQ25" s="21"/>
      <c r="AR25" s="21"/>
      <c r="AS25" s="21"/>
      <c r="AT25" s="23"/>
      <c r="AU25" s="19"/>
      <c r="AV25" s="19"/>
      <c r="AW25" s="19"/>
      <c r="AX25" s="23"/>
      <c r="AY25" s="19"/>
      <c r="AZ25" s="19"/>
      <c r="BA25" s="19"/>
      <c r="BB25" s="19"/>
      <c r="BC25" s="19"/>
      <c r="BD25" s="19"/>
      <c r="BE25" s="19"/>
      <c r="BF25" s="19"/>
      <c r="BG25" s="25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</row>
    <row r="26" spans="1:141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175</v>
      </c>
      <c r="H26" s="21">
        <v>5912.909600671405</v>
      </c>
      <c r="I26" s="21">
        <v>13496.380764010473</v>
      </c>
      <c r="J26" s="23">
        <v>5758.544030758208</v>
      </c>
      <c r="K26" s="21">
        <v>0</v>
      </c>
      <c r="L26" s="21">
        <v>0</v>
      </c>
      <c r="M26" s="21">
        <v>0</v>
      </c>
      <c r="N26" s="23">
        <v>0</v>
      </c>
      <c r="O26" s="21">
        <v>202</v>
      </c>
      <c r="P26" s="21">
        <v>11551.819541082423</v>
      </c>
      <c r="Q26" s="19">
        <v>153349.71483737067</v>
      </c>
      <c r="R26" s="23">
        <v>139573.60996883476</v>
      </c>
      <c r="S26" s="19">
        <v>122</v>
      </c>
      <c r="T26" s="19">
        <v>1453.9846242597628</v>
      </c>
      <c r="U26" s="19">
        <v>563.765929498985</v>
      </c>
      <c r="V26" s="23">
        <v>0</v>
      </c>
      <c r="W26" s="19">
        <v>0</v>
      </c>
      <c r="X26" s="19">
        <v>2472.3625189842123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19">
        <v>0</v>
      </c>
      <c r="AF26" s="19">
        <v>0</v>
      </c>
      <c r="AG26" s="19">
        <v>0</v>
      </c>
      <c r="AH26" s="23">
        <v>0</v>
      </c>
      <c r="AI26" s="19">
        <v>0</v>
      </c>
      <c r="AJ26" s="19">
        <v>0</v>
      </c>
      <c r="AK26" s="19">
        <v>6.999981499328088</v>
      </c>
      <c r="AL26" s="23">
        <v>0</v>
      </c>
      <c r="AM26" s="19">
        <v>17</v>
      </c>
      <c r="AN26" s="19">
        <v>157.78079394792564</v>
      </c>
      <c r="AO26" s="19">
        <v>394.41935641208056</v>
      </c>
      <c r="AP26" s="23">
        <v>0</v>
      </c>
      <c r="AQ26" s="21">
        <v>0</v>
      </c>
      <c r="AR26" s="21">
        <v>0</v>
      </c>
      <c r="AS26" s="21">
        <v>0</v>
      </c>
      <c r="AT26" s="23">
        <v>0</v>
      </c>
      <c r="AU26" s="19">
        <f aca="true" t="shared" si="3" ref="AU26:AX27">C26+G26+K26+O26+S26+W26+AA26+AE26+AI26+AM26+AQ26</f>
        <v>516</v>
      </c>
      <c r="AV26" s="19">
        <f t="shared" si="3"/>
        <v>21548.85707894573</v>
      </c>
      <c r="AW26" s="19">
        <f t="shared" si="3"/>
        <v>167811.28086879154</v>
      </c>
      <c r="AX26" s="23">
        <f t="shared" si="3"/>
        <v>145332.15399959296</v>
      </c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</row>
    <row r="27" spans="1:141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71</v>
      </c>
      <c r="H27" s="15">
        <v>594.5545795049557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147</v>
      </c>
      <c r="P27" s="15">
        <v>11420.128394663061</v>
      </c>
      <c r="Q27" s="15">
        <v>2405.087348399608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0</v>
      </c>
      <c r="X27" s="15">
        <v>1105.499240631512</v>
      </c>
      <c r="Y27" s="15">
        <v>0</v>
      </c>
      <c r="Z27" s="16">
        <v>0</v>
      </c>
      <c r="AA27" s="15">
        <v>0</v>
      </c>
      <c r="AB27" s="15">
        <v>0</v>
      </c>
      <c r="AC27" s="15">
        <v>0</v>
      </c>
      <c r="AD27" s="16">
        <v>0</v>
      </c>
      <c r="AE27" s="15">
        <v>0</v>
      </c>
      <c r="AF27" s="15">
        <v>0</v>
      </c>
      <c r="AG27" s="15">
        <v>0</v>
      </c>
      <c r="AH27" s="16">
        <v>0</v>
      </c>
      <c r="AI27" s="15">
        <v>4</v>
      </c>
      <c r="AJ27" s="15">
        <v>59.00032460269807</v>
      </c>
      <c r="AK27" s="15">
        <v>19.999226335538275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v>0</v>
      </c>
      <c r="AR27" s="15">
        <v>0</v>
      </c>
      <c r="AS27" s="15">
        <v>0</v>
      </c>
      <c r="AT27" s="16">
        <v>0</v>
      </c>
      <c r="AU27" s="15">
        <f t="shared" si="3"/>
        <v>222</v>
      </c>
      <c r="AV27" s="15">
        <f t="shared" si="3"/>
        <v>13179.182539402225</v>
      </c>
      <c r="AW27" s="15">
        <f t="shared" si="3"/>
        <v>2425.0865747351463</v>
      </c>
      <c r="AX27" s="16">
        <f t="shared" si="3"/>
        <v>0</v>
      </c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</row>
    <row r="28" spans="1:141" ht="12.75" customHeight="1">
      <c r="A28" s="10"/>
      <c r="B28" s="10" t="s">
        <v>1</v>
      </c>
      <c r="C28" s="19">
        <f aca="true" t="shared" si="4" ref="C28:AX28">SUM(C26:C27)</f>
        <v>0</v>
      </c>
      <c r="D28" s="19">
        <f t="shared" si="4"/>
        <v>0</v>
      </c>
      <c r="E28" s="19">
        <f t="shared" si="4"/>
        <v>0</v>
      </c>
      <c r="F28" s="14">
        <f t="shared" si="4"/>
        <v>0</v>
      </c>
      <c r="G28" s="19">
        <f t="shared" si="4"/>
        <v>246</v>
      </c>
      <c r="H28" s="19">
        <f t="shared" si="4"/>
        <v>6507.464180176361</v>
      </c>
      <c r="I28" s="19">
        <f t="shared" si="4"/>
        <v>13496.380764010473</v>
      </c>
      <c r="J28" s="14">
        <f t="shared" si="4"/>
        <v>5758.544030758208</v>
      </c>
      <c r="K28" s="19">
        <f t="shared" si="4"/>
        <v>0</v>
      </c>
      <c r="L28" s="19">
        <f t="shared" si="4"/>
        <v>0</v>
      </c>
      <c r="M28" s="19">
        <f t="shared" si="4"/>
        <v>0</v>
      </c>
      <c r="N28" s="14">
        <f t="shared" si="4"/>
        <v>0</v>
      </c>
      <c r="O28" s="19">
        <f t="shared" si="4"/>
        <v>349</v>
      </c>
      <c r="P28" s="19">
        <f t="shared" si="4"/>
        <v>22971.947935745484</v>
      </c>
      <c r="Q28" s="19">
        <f t="shared" si="4"/>
        <v>155754.80218577027</v>
      </c>
      <c r="R28" s="14">
        <f t="shared" si="4"/>
        <v>139573.60996883476</v>
      </c>
      <c r="S28" s="19">
        <f t="shared" si="4"/>
        <v>122</v>
      </c>
      <c r="T28" s="19">
        <f t="shared" si="4"/>
        <v>1453.9846242597628</v>
      </c>
      <c r="U28" s="19">
        <f t="shared" si="4"/>
        <v>563.765929498985</v>
      </c>
      <c r="V28" s="14">
        <f t="shared" si="4"/>
        <v>0</v>
      </c>
      <c r="W28" s="19">
        <f t="shared" si="4"/>
        <v>0</v>
      </c>
      <c r="X28" s="19">
        <f t="shared" si="4"/>
        <v>3577.8617596157246</v>
      </c>
      <c r="Y28" s="19">
        <f t="shared" si="4"/>
        <v>0</v>
      </c>
      <c r="Z28" s="14">
        <f t="shared" si="4"/>
        <v>0</v>
      </c>
      <c r="AA28" s="19">
        <f t="shared" si="4"/>
        <v>0</v>
      </c>
      <c r="AB28" s="19">
        <f t="shared" si="4"/>
        <v>0</v>
      </c>
      <c r="AC28" s="19">
        <f t="shared" si="4"/>
        <v>0</v>
      </c>
      <c r="AD28" s="14">
        <f t="shared" si="4"/>
        <v>0</v>
      </c>
      <c r="AE28" s="19">
        <f t="shared" si="4"/>
        <v>0</v>
      </c>
      <c r="AF28" s="19">
        <f t="shared" si="4"/>
        <v>0</v>
      </c>
      <c r="AG28" s="19">
        <f t="shared" si="4"/>
        <v>0</v>
      </c>
      <c r="AH28" s="14">
        <f t="shared" si="4"/>
        <v>0</v>
      </c>
      <c r="AI28" s="19">
        <f t="shared" si="4"/>
        <v>4</v>
      </c>
      <c r="AJ28" s="19">
        <f t="shared" si="4"/>
        <v>59.00032460269807</v>
      </c>
      <c r="AK28" s="19">
        <f t="shared" si="4"/>
        <v>26.99920783486636</v>
      </c>
      <c r="AL28" s="14">
        <f t="shared" si="4"/>
        <v>0</v>
      </c>
      <c r="AM28" s="19">
        <f t="shared" si="4"/>
        <v>17</v>
      </c>
      <c r="AN28" s="19">
        <f t="shared" si="4"/>
        <v>157.78079394792564</v>
      </c>
      <c r="AO28" s="19">
        <f t="shared" si="4"/>
        <v>394.41935641208056</v>
      </c>
      <c r="AP28" s="14">
        <f t="shared" si="4"/>
        <v>0</v>
      </c>
      <c r="AQ28" s="19">
        <f t="shared" si="4"/>
        <v>0</v>
      </c>
      <c r="AR28" s="19">
        <f t="shared" si="4"/>
        <v>0</v>
      </c>
      <c r="AS28" s="19">
        <f t="shared" si="4"/>
        <v>0</v>
      </c>
      <c r="AT28" s="14">
        <f t="shared" si="4"/>
        <v>0</v>
      </c>
      <c r="AU28" s="19">
        <f t="shared" si="4"/>
        <v>738</v>
      </c>
      <c r="AV28" s="19">
        <f t="shared" si="4"/>
        <v>34728.03961834795</v>
      </c>
      <c r="AW28" s="19">
        <f t="shared" si="4"/>
        <v>170236.3674435267</v>
      </c>
      <c r="AX28" s="14">
        <f t="shared" si="4"/>
        <v>145332.15399959296</v>
      </c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</row>
    <row r="29" spans="1:141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5"/>
      <c r="AN29" s="25"/>
      <c r="AO29" s="25"/>
      <c r="AP29" s="23"/>
      <c r="AQ29" s="21"/>
      <c r="AR29" s="21"/>
      <c r="AS29" s="21"/>
      <c r="AT29" s="23"/>
      <c r="AU29" s="25"/>
      <c r="AV29" s="25"/>
      <c r="AW29" s="25"/>
      <c r="AX29" s="23"/>
      <c r="AY29" s="25"/>
      <c r="AZ29" s="25"/>
      <c r="BA29" s="25"/>
      <c r="BB29" s="25"/>
      <c r="BC29" s="19"/>
      <c r="BD29" s="19"/>
      <c r="BE29" s="19"/>
      <c r="BF29" s="19"/>
      <c r="BG29" s="25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</row>
    <row r="30" spans="1:141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5"/>
      <c r="AN30" s="25"/>
      <c r="AO30" s="25"/>
      <c r="AP30" s="23"/>
      <c r="AQ30" s="21"/>
      <c r="AR30" s="21"/>
      <c r="AS30" s="21"/>
      <c r="AT30" s="23"/>
      <c r="AU30" s="25"/>
      <c r="AV30" s="25"/>
      <c r="AW30" s="25"/>
      <c r="AX30" s="23"/>
      <c r="AY30" s="25"/>
      <c r="AZ30" s="25"/>
      <c r="BA30" s="25"/>
      <c r="BB30" s="25"/>
      <c r="BC30" s="19"/>
      <c r="BD30" s="19"/>
      <c r="BE30" s="19"/>
      <c r="BF30" s="19"/>
      <c r="BG30" s="25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</row>
    <row r="31" spans="1:141" ht="12.75" customHeight="1">
      <c r="A31" s="10"/>
      <c r="B31" s="10" t="s">
        <v>15</v>
      </c>
      <c r="C31" s="19">
        <f>C5+C12+C19</f>
        <v>19200</v>
      </c>
      <c r="D31" s="19">
        <f>D5+D12+D19</f>
        <v>137368.66625292436</v>
      </c>
      <c r="E31" s="19">
        <f>E5+E12+E19</f>
        <v>153181.62277802723</v>
      </c>
      <c r="F31" s="14"/>
      <c r="G31" s="19">
        <f>G5+G12+G19</f>
        <v>10549</v>
      </c>
      <c r="H31" s="19">
        <f>H5+H12+H19</f>
        <v>12585.690571216655</v>
      </c>
      <c r="I31" s="19">
        <f>I5+I12+I19</f>
        <v>104923.84517964994</v>
      </c>
      <c r="J31" s="14"/>
      <c r="K31" s="19">
        <f>K5+K12+K19</f>
        <v>0</v>
      </c>
      <c r="L31" s="19">
        <f>L5+L12+L19</f>
        <v>0</v>
      </c>
      <c r="M31" s="19">
        <f>M5+M12+M19</f>
        <v>0</v>
      </c>
      <c r="N31" s="14"/>
      <c r="O31" s="19">
        <f>O5+O12+O19</f>
        <v>15003</v>
      </c>
      <c r="P31" s="19">
        <f>P5+P12+P19</f>
        <v>5609.740099197239</v>
      </c>
      <c r="Q31" s="19">
        <f>Q5+Q12+Q19</f>
        <v>168071.54041639966</v>
      </c>
      <c r="R31" s="14"/>
      <c r="S31" s="19">
        <f>S5+S12+S19</f>
        <v>2274</v>
      </c>
      <c r="T31" s="19">
        <f>T5+T12+T19</f>
        <v>9601.680533761202</v>
      </c>
      <c r="U31" s="19">
        <f>U5+U12+U19</f>
        <v>35556.27315737512</v>
      </c>
      <c r="V31" s="14"/>
      <c r="W31" s="19">
        <f>W5+W12+W19</f>
        <v>0</v>
      </c>
      <c r="X31" s="19">
        <f>X5+X12+X19</f>
        <v>1511.1180628787383</v>
      </c>
      <c r="Y31" s="19">
        <f>Y5+Y12+Y19</f>
        <v>4470.838736370471</v>
      </c>
      <c r="Z31" s="14"/>
      <c r="AA31" s="19">
        <f>AA5+AA12+AA19</f>
        <v>0</v>
      </c>
      <c r="AB31" s="19">
        <f>AB5+AB12+AB19</f>
        <v>0</v>
      </c>
      <c r="AC31" s="19">
        <f>AC5+AC12+AC19</f>
        <v>0</v>
      </c>
      <c r="AD31" s="14"/>
      <c r="AE31" s="19">
        <f>AE5+AE12+AE19</f>
        <v>0</v>
      </c>
      <c r="AF31" s="19">
        <f>AF5+AF12+AF19</f>
        <v>0</v>
      </c>
      <c r="AG31" s="19">
        <f>AG5+AG12+AG19</f>
        <v>0</v>
      </c>
      <c r="AH31" s="14"/>
      <c r="AI31" s="19">
        <f>AI5+AI12+AI19</f>
        <v>16950</v>
      </c>
      <c r="AJ31" s="19">
        <f>AJ5+AJ12+AJ19</f>
        <v>6655.667176276083</v>
      </c>
      <c r="AK31" s="19">
        <f>AK5+AK12+AK19</f>
        <v>372286.31303473254</v>
      </c>
      <c r="AL31" s="14"/>
      <c r="AM31" s="19">
        <f>AM5+AM12+AM19</f>
        <v>3351</v>
      </c>
      <c r="AN31" s="19">
        <f>AN5+AN12+AN19</f>
        <v>6928.513315858641</v>
      </c>
      <c r="AO31" s="19">
        <f>AO5+AO12+AO19</f>
        <v>34198.912394327126</v>
      </c>
      <c r="AP31" s="14"/>
      <c r="AQ31" s="19">
        <f>AQ5+AQ12+AQ19</f>
        <v>0</v>
      </c>
      <c r="AR31" s="19">
        <f>AR5+AR12+AR19</f>
        <v>0</v>
      </c>
      <c r="AS31" s="19">
        <f>AS5+AS12+AS19</f>
        <v>0</v>
      </c>
      <c r="AT31" s="14"/>
      <c r="AU31" s="19">
        <f>AU5+AU12+AU19</f>
        <v>67327</v>
      </c>
      <c r="AV31" s="19">
        <f>AV5+AV12+AV19</f>
        <v>180261.07601211296</v>
      </c>
      <c r="AW31" s="19">
        <f>AW5+AW12+AW19</f>
        <v>872689.345696882</v>
      </c>
      <c r="AX31" s="14"/>
      <c r="AY31" s="25"/>
      <c r="AZ31" s="25"/>
      <c r="BA31" s="25"/>
      <c r="BB31" s="25"/>
      <c r="BC31" s="19"/>
      <c r="BD31" s="19"/>
      <c r="BE31" s="19"/>
      <c r="BF31" s="19"/>
      <c r="BG31" s="19"/>
      <c r="BH31" s="19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</row>
    <row r="32" spans="1:141" ht="12.75" customHeight="1">
      <c r="A32" s="10"/>
      <c r="B32" s="10" t="s">
        <v>16</v>
      </c>
      <c r="C32" s="19">
        <f>C6+C13+C20+C26</f>
        <v>194</v>
      </c>
      <c r="D32" s="19">
        <f>D6+D13+D20+D26</f>
        <v>455.0509357135289</v>
      </c>
      <c r="E32" s="19">
        <f>E6+E13+E20+E26</f>
        <v>13536.992093485576</v>
      </c>
      <c r="F32" s="14"/>
      <c r="G32" s="19">
        <f>G6+G13+G20+G26</f>
        <v>1681</v>
      </c>
      <c r="H32" s="19">
        <f>H6+H13+H20+H26</f>
        <v>25660.078409211317</v>
      </c>
      <c r="I32" s="19">
        <f>I6+I13+I20+I26</f>
        <v>146672.1393336058</v>
      </c>
      <c r="J32" s="14"/>
      <c r="K32" s="19">
        <f>K6+K13+K20+K26</f>
        <v>0</v>
      </c>
      <c r="L32" s="19">
        <f>L6+L13+L20+L26</f>
        <v>0</v>
      </c>
      <c r="M32" s="19">
        <f>M6+M13+M20+M26</f>
        <v>0</v>
      </c>
      <c r="N32" s="14"/>
      <c r="O32" s="19">
        <f>O6+O13+O20+O26</f>
        <v>683</v>
      </c>
      <c r="P32" s="19">
        <f>P6+P13+P20+P26</f>
        <v>13679.73318667346</v>
      </c>
      <c r="Q32" s="19">
        <f>Q6+Q13+Q20+Q26</f>
        <v>268854.9597778574</v>
      </c>
      <c r="R32" s="14"/>
      <c r="S32" s="19">
        <f>S6+S13+S20+S26</f>
        <v>465</v>
      </c>
      <c r="T32" s="19">
        <f>T6+T13+T20+T26</f>
        <v>5048.160612742253</v>
      </c>
      <c r="U32" s="19">
        <f>U6+U13+U20+U26</f>
        <v>22298.859854046517</v>
      </c>
      <c r="V32" s="14"/>
      <c r="W32" s="19">
        <f>W6+W13+W20+W26</f>
        <v>0</v>
      </c>
      <c r="X32" s="19">
        <f>X6+X13+X20+X26</f>
        <v>2884.3052072663913</v>
      </c>
      <c r="Y32" s="19">
        <f>Y6+Y13+Y20+Y26</f>
        <v>12656.746942763966</v>
      </c>
      <c r="Z32" s="14"/>
      <c r="AA32" s="19">
        <f>AA6+AA13+AA20+AA26</f>
        <v>0</v>
      </c>
      <c r="AB32" s="19">
        <f>AB6+AB13+AB20+AB26</f>
        <v>0</v>
      </c>
      <c r="AC32" s="19">
        <f>AC6+AC13+AC20+AC26</f>
        <v>0</v>
      </c>
      <c r="AD32" s="14"/>
      <c r="AE32" s="19">
        <f>AE6+AE13+AE20+AE26</f>
        <v>0</v>
      </c>
      <c r="AF32" s="19">
        <f>AF6+AF13+AF20+AF26</f>
        <v>0</v>
      </c>
      <c r="AG32" s="19">
        <f>AG6+AG13+AG20+AG26</f>
        <v>0</v>
      </c>
      <c r="AH32" s="14"/>
      <c r="AI32" s="19">
        <f>AI6+AI13+AI20+AI26</f>
        <v>456</v>
      </c>
      <c r="AJ32" s="19">
        <f>AJ6+AJ13+AJ20+AJ26</f>
        <v>1544.6833273626619</v>
      </c>
      <c r="AK32" s="19">
        <f>AK6+AK13+AK20+AK26</f>
        <v>9708.996203998498</v>
      </c>
      <c r="AL32" s="14"/>
      <c r="AM32" s="19">
        <f>AM6+AM13+AM20+AM26</f>
        <v>391</v>
      </c>
      <c r="AN32" s="19">
        <f>AN6+AN13+AN20+AN26</f>
        <v>4052.1606665274576</v>
      </c>
      <c r="AO32" s="19">
        <f>AO6+AO13+AO20+AO26</f>
        <v>16199.54946659199</v>
      </c>
      <c r="AP32" s="14"/>
      <c r="AQ32" s="19">
        <f>AQ6+AQ13+AQ20+AQ26</f>
        <v>0</v>
      </c>
      <c r="AR32" s="19">
        <f>AR6+AR13+AR20+AR26</f>
        <v>0</v>
      </c>
      <c r="AS32" s="19">
        <f>AS6+AS13+AS20+AS26</f>
        <v>0</v>
      </c>
      <c r="AT32" s="14"/>
      <c r="AU32" s="19">
        <f>AU6+AU13+AU20+AU26</f>
        <v>3870</v>
      </c>
      <c r="AV32" s="19">
        <f>AV6+AV13+AV20+AV26</f>
        <v>53324.17234549707</v>
      </c>
      <c r="AW32" s="19">
        <f>AW6+AW13+AW20+AW26</f>
        <v>489928.2436723497</v>
      </c>
      <c r="AX32" s="14"/>
      <c r="AY32" s="25"/>
      <c r="AZ32" s="25"/>
      <c r="BA32" s="25"/>
      <c r="BB32" s="25"/>
      <c r="BC32" s="19"/>
      <c r="BD32" s="19"/>
      <c r="BE32" s="19"/>
      <c r="BF32" s="19"/>
      <c r="BG32" s="19"/>
      <c r="BH32" s="19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</row>
    <row r="33" spans="1:141" ht="12.75" customHeight="1">
      <c r="A33" s="10"/>
      <c r="B33" s="10" t="s">
        <v>17</v>
      </c>
      <c r="C33" s="19">
        <f>C7+C14+C21</f>
        <v>9528</v>
      </c>
      <c r="D33" s="19">
        <f>D7+D14+D21</f>
        <v>30193.197471126336</v>
      </c>
      <c r="E33" s="19">
        <f>E7+E14+E21</f>
        <v>18885.72639524499</v>
      </c>
      <c r="F33" s="14"/>
      <c r="G33" s="19">
        <f>G7+G14+G21</f>
        <v>3634</v>
      </c>
      <c r="H33" s="19">
        <f>H7+H14+H21</f>
        <v>6417.432510389809</v>
      </c>
      <c r="I33" s="19">
        <f>I7+I14+I21</f>
        <v>13795.514428001272</v>
      </c>
      <c r="J33" s="14"/>
      <c r="K33" s="19">
        <f>K7+K14+K21</f>
        <v>481</v>
      </c>
      <c r="L33" s="19">
        <f>L7+L14+L21</f>
        <v>2527.7599293947087</v>
      </c>
      <c r="M33" s="19">
        <f>M7+M14+M21</f>
        <v>1601.4507503149316</v>
      </c>
      <c r="N33" s="14"/>
      <c r="O33" s="19">
        <f>O7+O14+O21</f>
        <v>8205</v>
      </c>
      <c r="P33" s="19">
        <f>P7+P14+P21</f>
        <v>8886.377282520396</v>
      </c>
      <c r="Q33" s="19">
        <f>Q7+Q14+Q21</f>
        <v>30250.95320507322</v>
      </c>
      <c r="R33" s="14"/>
      <c r="S33" s="19">
        <f>S7+S14+S21</f>
        <v>18019</v>
      </c>
      <c r="T33" s="19">
        <f>T7+T14+T21</f>
        <v>14676.751214737298</v>
      </c>
      <c r="U33" s="19">
        <f>U7+U14+U21</f>
        <v>44128.64358119188</v>
      </c>
      <c r="V33" s="14"/>
      <c r="W33" s="19">
        <f>W7+W14+W21</f>
        <v>0</v>
      </c>
      <c r="X33" s="19">
        <f>X7+X14+X21</f>
        <v>1877.5575076567554</v>
      </c>
      <c r="Y33" s="19">
        <f>Y7+Y14+Y21</f>
        <v>22436.361893325124</v>
      </c>
      <c r="Z33" s="14"/>
      <c r="AA33" s="19">
        <f>AA7+AA14+AA21</f>
        <v>965</v>
      </c>
      <c r="AB33" s="19">
        <f>AB7+AB14+AB21</f>
        <v>1517.223284609291</v>
      </c>
      <c r="AC33" s="19">
        <f>AC7+AC14+AC21</f>
        <v>7204.498017905286</v>
      </c>
      <c r="AD33" s="14"/>
      <c r="AE33" s="19">
        <f>AE7+AE14+AE21</f>
        <v>1254</v>
      </c>
      <c r="AF33" s="19">
        <f>AF7+AF14+AF21</f>
        <v>2125.2226387676533</v>
      </c>
      <c r="AG33" s="19">
        <f>AG7+AG14+AG21</f>
        <v>4261.377492755305</v>
      </c>
      <c r="AH33" s="14"/>
      <c r="AI33" s="19">
        <f>AI7+AI14+AI21</f>
        <v>11176</v>
      </c>
      <c r="AJ33" s="19">
        <f>AJ7+AJ14+AJ21</f>
        <v>8338.523612743935</v>
      </c>
      <c r="AK33" s="19">
        <f>AK7+AK14+AK21</f>
        <v>77427.80953726456</v>
      </c>
      <c r="AL33" s="14"/>
      <c r="AM33" s="19">
        <f>AM7+AM14+AM21</f>
        <v>950</v>
      </c>
      <c r="AN33" s="19">
        <f>AN7+AN14+AN21</f>
        <v>2444.463252671733</v>
      </c>
      <c r="AO33" s="19">
        <f>AO7+AO14+AO21</f>
        <v>3658.017572542984</v>
      </c>
      <c r="AP33" s="14"/>
      <c r="AQ33" s="19">
        <f>AQ7+AQ14+AQ21</f>
        <v>6782.390179813385</v>
      </c>
      <c r="AR33" s="19">
        <f>AR7+AR14+AR21</f>
        <v>10216.44612425337</v>
      </c>
      <c r="AS33" s="19">
        <f>AS7+AS14+AS21</f>
        <v>20905.881654458557</v>
      </c>
      <c r="AT33" s="14"/>
      <c r="AU33" s="19">
        <f>AU7+AU14+AU21</f>
        <v>60994.39017981339</v>
      </c>
      <c r="AV33" s="19">
        <f>AV7+AV14+AV21</f>
        <v>89220.9548288713</v>
      </c>
      <c r="AW33" s="19">
        <f>AW7+AW14+AW21</f>
        <v>244556.2345280781</v>
      </c>
      <c r="AX33" s="14"/>
      <c r="AY33" s="25"/>
      <c r="AZ33" s="25"/>
      <c r="BA33" s="25"/>
      <c r="BB33" s="25"/>
      <c r="BC33" s="19"/>
      <c r="BD33" s="19"/>
      <c r="BE33" s="19"/>
      <c r="BF33" s="19"/>
      <c r="BG33" s="19"/>
      <c r="BH33" s="19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</row>
    <row r="34" spans="1:141" ht="12.75" customHeight="1">
      <c r="A34" s="10"/>
      <c r="B34" s="10" t="s">
        <v>18</v>
      </c>
      <c r="C34" s="15">
        <f>C8+C15+C22+C27</f>
        <v>312</v>
      </c>
      <c r="D34" s="15">
        <f>D8+D15+D22+D27</f>
        <v>332.48734806323193</v>
      </c>
      <c r="E34" s="15">
        <f>E8+E15+E22+E27</f>
        <v>2768.9333353515885</v>
      </c>
      <c r="F34" s="16"/>
      <c r="G34" s="15">
        <f>G8+G15+G22+G27</f>
        <v>1152</v>
      </c>
      <c r="H34" s="15">
        <f>H8+H15+H22+H27</f>
        <v>4976.476059289608</v>
      </c>
      <c r="I34" s="15">
        <f>I8+I15+I22+I27</f>
        <v>4020.5327184382745</v>
      </c>
      <c r="J34" s="16"/>
      <c r="K34" s="15">
        <f>K8+K15+K22+K27</f>
        <v>60</v>
      </c>
      <c r="L34" s="15">
        <f>L8+L15+L22+L27</f>
        <v>135.93529675918683</v>
      </c>
      <c r="M34" s="15">
        <f>M8+M15+M22+M27</f>
        <v>69.42043581528256</v>
      </c>
      <c r="N34" s="16"/>
      <c r="O34" s="15">
        <f>O8+O15+O22+O27</f>
        <v>956</v>
      </c>
      <c r="P34" s="15">
        <f>P8+P15+P22+P27</f>
        <v>14944.506393664025</v>
      </c>
      <c r="Q34" s="15">
        <f>Q8+Q15+Q22+Q27</f>
        <v>10806.074275152083</v>
      </c>
      <c r="R34" s="16"/>
      <c r="S34" s="15">
        <f>S8+S15+S22+S27</f>
        <v>1844</v>
      </c>
      <c r="T34" s="15">
        <f>T8+T15+T22+T27</f>
        <v>4589.848513134636</v>
      </c>
      <c r="U34" s="15">
        <f>U8+U15+U22+U27</f>
        <v>2250.522643981479</v>
      </c>
      <c r="V34" s="16"/>
      <c r="W34" s="15">
        <f>W8+W15+W22+W27</f>
        <v>0</v>
      </c>
      <c r="X34" s="15">
        <f>X8+X15+X22+X27</f>
        <v>1644.6340483002086</v>
      </c>
      <c r="Y34" s="15">
        <f>Y8+Y15+Y22+Y27</f>
        <v>1201.442043281481</v>
      </c>
      <c r="Z34" s="16"/>
      <c r="AA34" s="15">
        <f>AA8+AA15+AA22+AA27</f>
        <v>0</v>
      </c>
      <c r="AB34" s="15">
        <f>AB8+AB15+AB22+AB27</f>
        <v>0</v>
      </c>
      <c r="AC34" s="15">
        <f>AC8+AC15+AC22+AC27</f>
        <v>0</v>
      </c>
      <c r="AD34" s="16"/>
      <c r="AE34" s="15">
        <f>AE8+AE15+AE22+AE27</f>
        <v>869</v>
      </c>
      <c r="AF34" s="15">
        <f>AF8+AF15+AF22+AF27</f>
        <v>2518.782386687589</v>
      </c>
      <c r="AG34" s="15">
        <f>AG8+AG15+AG22+AG27</f>
        <v>657.7829803909697</v>
      </c>
      <c r="AH34" s="16"/>
      <c r="AI34" s="15">
        <f>AI8+AI15+AI22+AI27</f>
        <v>1706</v>
      </c>
      <c r="AJ34" s="15">
        <f>AJ8+AJ15+AJ22+AJ27</f>
        <v>2776.0527302787045</v>
      </c>
      <c r="AK34" s="15">
        <f>AK8+AK15+AK22+AK27</f>
        <v>5098.450484633509</v>
      </c>
      <c r="AL34" s="16"/>
      <c r="AM34" s="15">
        <f>AM8+AM15+AM22+AM27</f>
        <v>161</v>
      </c>
      <c r="AN34" s="15">
        <f>AN8+AN15+AN22+AN27</f>
        <v>1086.9118905484106</v>
      </c>
      <c r="AO34" s="15">
        <f>AO8+AO15+AO22+AO27</f>
        <v>373.03022505226437</v>
      </c>
      <c r="AP34" s="16"/>
      <c r="AQ34" s="15">
        <f>AQ8+AQ15+AQ22+AQ27</f>
        <v>2143.9508874719972</v>
      </c>
      <c r="AR34" s="15">
        <f>AR8+AR15+AR22+AR27</f>
        <v>5162.739350107055</v>
      </c>
      <c r="AS34" s="15">
        <f>AS8+AS15+AS22+AS27</f>
        <v>276.68785097071486</v>
      </c>
      <c r="AT34" s="16"/>
      <c r="AU34" s="15">
        <f>AU8+AU15+AU22+AU27</f>
        <v>9203.950887471998</v>
      </c>
      <c r="AV34" s="15">
        <f>AV8+AV15+AV22+AV27</f>
        <v>38168.374016832655</v>
      </c>
      <c r="AW34" s="15">
        <f>AW8+AW15+AW22+AW27</f>
        <v>27522.876993067646</v>
      </c>
      <c r="AX34" s="16"/>
      <c r="AY34" s="25"/>
      <c r="AZ34" s="25"/>
      <c r="BA34" s="25"/>
      <c r="BB34" s="25"/>
      <c r="BC34" s="19"/>
      <c r="BD34" s="19"/>
      <c r="BE34" s="19"/>
      <c r="BF34" s="19"/>
      <c r="BG34" s="19"/>
      <c r="BH34" s="19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</row>
    <row r="35" spans="1:141" ht="12.75" customHeight="1">
      <c r="A35" s="10"/>
      <c r="B35" s="10" t="s">
        <v>1</v>
      </c>
      <c r="C35" s="19">
        <f>SUM(C31:C34)</f>
        <v>29234</v>
      </c>
      <c r="D35" s="19">
        <f>SUM(D31:D34)</f>
        <v>168349.40200782745</v>
      </c>
      <c r="E35" s="19">
        <f>SUM(E31:E34)</f>
        <v>188373.2746021094</v>
      </c>
      <c r="F35" s="14"/>
      <c r="G35" s="19">
        <f>SUM(G31:G34)</f>
        <v>17016</v>
      </c>
      <c r="H35" s="19">
        <f>SUM(H31:H34)</f>
        <v>49639.677550107386</v>
      </c>
      <c r="I35" s="19">
        <f>SUM(I31:I34)</f>
        <v>269412.03165969526</v>
      </c>
      <c r="J35" s="14"/>
      <c r="K35" s="19">
        <f>SUM(K31:K34)</f>
        <v>541</v>
      </c>
      <c r="L35" s="19">
        <f>SUM(L31:L34)</f>
        <v>2663.6952261538954</v>
      </c>
      <c r="M35" s="19">
        <f>SUM(M31:M34)</f>
        <v>1670.8711861302143</v>
      </c>
      <c r="N35" s="14"/>
      <c r="O35" s="19">
        <f>SUM(O31:O34)</f>
        <v>24847</v>
      </c>
      <c r="P35" s="19">
        <f>SUM(P31:P34)</f>
        <v>43120.35696205512</v>
      </c>
      <c r="Q35" s="19">
        <f>SUM(Q31:Q34)</f>
        <v>477983.5276744823</v>
      </c>
      <c r="R35" s="14"/>
      <c r="S35" s="19">
        <f>SUM(S31:S34)</f>
        <v>22602</v>
      </c>
      <c r="T35" s="19">
        <f>SUM(T31:T34)</f>
        <v>33916.44087437539</v>
      </c>
      <c r="U35" s="19">
        <f>SUM(U31:U34)</f>
        <v>104234.29923659499</v>
      </c>
      <c r="V35" s="14"/>
      <c r="W35" s="19">
        <f>SUM(W31:W34)</f>
        <v>0</v>
      </c>
      <c r="X35" s="19">
        <f>SUM(X31:X34)</f>
        <v>7917.6148261020935</v>
      </c>
      <c r="Y35" s="19">
        <f>SUM(Y31:Y34)</f>
        <v>40765.38961574104</v>
      </c>
      <c r="Z35" s="14"/>
      <c r="AA35" s="19">
        <f>SUM(AA31:AA34)</f>
        <v>965</v>
      </c>
      <c r="AB35" s="19">
        <f>SUM(AB31:AB34)</f>
        <v>1517.223284609291</v>
      </c>
      <c r="AC35" s="19">
        <f>SUM(AC31:AC34)</f>
        <v>7204.498017905286</v>
      </c>
      <c r="AD35" s="14"/>
      <c r="AE35" s="19">
        <f>SUM(AE31:AE34)</f>
        <v>2123</v>
      </c>
      <c r="AF35" s="19">
        <f>SUM(AF31:AF34)</f>
        <v>4644.0050254552425</v>
      </c>
      <c r="AG35" s="19">
        <f>SUM(AG31:AG34)</f>
        <v>4919.160473146275</v>
      </c>
      <c r="AH35" s="14"/>
      <c r="AI35" s="19">
        <f>SUM(AI31:AI34)</f>
        <v>30288</v>
      </c>
      <c r="AJ35" s="19">
        <f>SUM(AJ31:AJ34)</f>
        <v>19314.926846661383</v>
      </c>
      <c r="AK35" s="19">
        <f>SUM(AK31:AK34)</f>
        <v>464521.5692606291</v>
      </c>
      <c r="AL35" s="14"/>
      <c r="AM35" s="19">
        <f>SUM(AM31:AM34)</f>
        <v>4853</v>
      </c>
      <c r="AN35" s="19">
        <f>SUM(AN31:AN34)</f>
        <v>14512.049125606241</v>
      </c>
      <c r="AO35" s="19">
        <f>SUM(AO31:AO34)</f>
        <v>54429.50965851437</v>
      </c>
      <c r="AP35" s="14"/>
      <c r="AQ35" s="19">
        <f>SUM(AQ31:AQ34)</f>
        <v>8926.341067285382</v>
      </c>
      <c r="AR35" s="19">
        <f>SUM(AR31:AR34)</f>
        <v>15379.185474360425</v>
      </c>
      <c r="AS35" s="19">
        <f>SUM(AS31:AS34)</f>
        <v>21182.569505429274</v>
      </c>
      <c r="AT35" s="14"/>
      <c r="AU35" s="19">
        <f>SUM(AU31:AU34)</f>
        <v>141395.34106728536</v>
      </c>
      <c r="AV35" s="19">
        <f>SUM(AV31:AV34)</f>
        <v>360974.577203314</v>
      </c>
      <c r="AW35" s="19">
        <f>SUM(AW31:AW34)</f>
        <v>1634696.7008903774</v>
      </c>
      <c r="AX35" s="14"/>
      <c r="AY35" s="25"/>
      <c r="AZ35" s="25"/>
      <c r="BA35" s="25"/>
      <c r="BB35" s="25"/>
      <c r="BC35" s="19"/>
      <c r="BD35" s="19"/>
      <c r="BE35" s="19"/>
      <c r="BF35" s="19"/>
      <c r="BG35" s="19"/>
      <c r="BH35" s="19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</row>
    <row r="36" spans="1:141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5"/>
      <c r="AN36" s="25"/>
      <c r="AO36" s="21"/>
      <c r="AP36" s="21"/>
      <c r="AQ36" s="21"/>
      <c r="AR36" s="21"/>
      <c r="AS36" s="21"/>
      <c r="AT36" s="21"/>
      <c r="AU36" s="25"/>
      <c r="AV36" s="25"/>
      <c r="AW36" s="21"/>
      <c r="AX36" s="21"/>
      <c r="AY36" s="25"/>
      <c r="AZ36" s="25"/>
      <c r="BA36" s="25"/>
      <c r="BB36" s="25"/>
      <c r="BC36" s="25"/>
      <c r="BD36" s="25"/>
      <c r="BE36" s="25"/>
      <c r="BF36" s="25"/>
      <c r="BG36" s="25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</row>
    <row r="37" spans="1:141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</row>
    <row r="38" spans="1:141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</row>
    <row r="39" spans="1:141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</row>
    <row r="40" spans="1:141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</row>
    <row r="41" spans="1:141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</row>
    <row r="42" spans="1:141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</row>
    <row r="43" spans="1:141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</row>
    <row r="44" spans="1:141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</row>
    <row r="45" spans="1:141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</row>
    <row r="46" spans="1:141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</row>
    <row r="47" spans="1:141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</row>
    <row r="48" spans="1:141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</row>
    <row r="49" spans="1:141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</row>
    <row r="50" spans="1:141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</row>
    <row r="51" spans="1:141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</row>
    <row r="52" spans="1:141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</row>
    <row r="53" spans="1:141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</row>
    <row r="54" spans="1:141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</row>
    <row r="55" spans="1:141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</row>
    <row r="56" spans="1:141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</row>
    <row r="57" spans="1:141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</row>
    <row r="58" spans="1:141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</row>
    <row r="59" spans="1:141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</row>
    <row r="60" spans="2:141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</row>
    <row r="61" spans="2:57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2:57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2:57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2:57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2:57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2:57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2:57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2:57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</sheetData>
  <sheetProtection/>
  <dataValidations count="4">
    <dataValidation type="decimal" showErrorMessage="1" errorTitle="Solussa on kaava" error="Sisältöä ei saa muuttaa!" sqref="C35:AX35">
      <formula1>SUM(C31:C34)</formula1>
      <formula2>SUM(C31:C34)</formula2>
    </dataValidation>
    <dataValidation type="decimal" showErrorMessage="1" errorTitle="Solussa on kaava" error="Sisältöä ei saa muuttaa!" sqref="C33:AX33 C31:AX31">
      <formula1>C7+C14+C21</formula1>
      <formula2>C7+C14+C21</formula2>
    </dataValidation>
    <dataValidation type="decimal" showErrorMessage="1" errorTitle="Solussa on kaava" error="Sisältöä ei saa muuttaa!" sqref="C34:AX34">
      <formula1>C8+C15+C22+C27</formula1>
      <formula2>C8+C15+C22+C27</formula2>
    </dataValidation>
    <dataValidation type="decimal" showErrorMessage="1" errorTitle="Solussa on kaava" error="Sisältöä ei saa muuttaa!" sqref="C32:AX32">
      <formula1>C6+C13+C20+C26</formula1>
      <formula2>C6+C13+C20+C26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  <colBreaks count="5" manualBreakCount="5">
    <brk id="10" max="65535" man="1"/>
    <brk id="18" max="65535" man="1"/>
    <brk id="26" max="65535" man="1"/>
    <brk id="34" max="65535" man="1"/>
    <brk id="4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G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3" width="8.7109375" style="0" bestFit="1" customWidth="1"/>
    <col min="4" max="4" width="8.7109375" style="0" customWidth="1"/>
    <col min="5" max="5" width="10.28125" style="0" customWidth="1"/>
    <col min="6" max="6" width="12.57421875" style="0" customWidth="1"/>
    <col min="7" max="7" width="11.00390625" style="0" bestFit="1" customWidth="1"/>
    <col min="8" max="8" width="8.7109375" style="0" customWidth="1"/>
    <col min="9" max="9" width="10.28125" style="0" customWidth="1"/>
    <col min="10" max="10" width="12.57421875" style="0" bestFit="1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bestFit="1" customWidth="1"/>
    <col min="15" max="15" width="10.28125" style="0" customWidth="1"/>
    <col min="16" max="16" width="8.7109375" style="0" customWidth="1"/>
    <col min="18" max="18" width="12.57421875" style="0" bestFit="1" customWidth="1"/>
    <col min="22" max="22" width="12.57421875" style="0" bestFit="1" customWidth="1"/>
    <col min="26" max="26" width="12.57421875" style="0" bestFit="1" customWidth="1"/>
    <col min="30" max="30" width="12.57421875" style="0" bestFit="1" customWidth="1"/>
    <col min="34" max="34" width="12.57421875" style="0" bestFit="1" customWidth="1"/>
    <col min="38" max="38" width="12.57421875" style="0" customWidth="1"/>
    <col min="42" max="42" width="12.57421875" style="0" customWidth="1"/>
    <col min="46" max="46" width="12.57421875" style="0" bestFit="1" customWidth="1"/>
  </cols>
  <sheetData>
    <row r="1" spans="1:46" ht="12.75">
      <c r="A1" s="4" t="s">
        <v>38</v>
      </c>
      <c r="B1" s="5"/>
      <c r="C1" s="11" t="s">
        <v>7</v>
      </c>
      <c r="D1" s="12"/>
      <c r="E1" s="12"/>
      <c r="F1" s="22"/>
      <c r="G1" s="11" t="s">
        <v>31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10</v>
      </c>
      <c r="X1" s="12"/>
      <c r="Y1" s="12"/>
      <c r="Z1" s="22"/>
      <c r="AA1" s="11" t="s">
        <v>37</v>
      </c>
      <c r="AB1" s="12"/>
      <c r="AC1" s="12"/>
      <c r="AD1" s="22"/>
      <c r="AE1" s="11" t="s">
        <v>35</v>
      </c>
      <c r="AF1" s="12"/>
      <c r="AG1" s="12"/>
      <c r="AH1" s="22"/>
      <c r="AI1" s="11" t="s">
        <v>32</v>
      </c>
      <c r="AJ1" s="12"/>
      <c r="AK1" s="12"/>
      <c r="AL1" s="22"/>
      <c r="AM1" s="11" t="s">
        <v>42</v>
      </c>
      <c r="AN1" s="12"/>
      <c r="AO1" s="12"/>
      <c r="AP1" s="22"/>
      <c r="AQ1" s="11" t="s">
        <v>1</v>
      </c>
      <c r="AR1" s="12"/>
      <c r="AS1" s="12"/>
      <c r="AT1" s="22"/>
    </row>
    <row r="2" spans="1:137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1:137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</row>
    <row r="4" spans="1:137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19"/>
      <c r="AN4" s="19"/>
      <c r="AO4" s="19"/>
      <c r="AP4" s="14"/>
      <c r="AQ4" s="20"/>
      <c r="AR4" s="20"/>
      <c r="AS4" s="20"/>
      <c r="AT4" s="14"/>
      <c r="AU4" s="20"/>
      <c r="AV4" s="20"/>
      <c r="AW4" s="20"/>
      <c r="AX4" s="20"/>
      <c r="AY4" s="20"/>
      <c r="AZ4" s="20"/>
      <c r="BA4" s="20"/>
      <c r="BB4" s="20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ht="12.75" customHeight="1">
      <c r="A5" s="1"/>
      <c r="B5" s="10" t="s">
        <v>15</v>
      </c>
      <c r="C5" s="19">
        <v>5514</v>
      </c>
      <c r="D5" s="19">
        <v>1563.91307</v>
      </c>
      <c r="E5" s="19">
        <v>83180.55</v>
      </c>
      <c r="F5" s="14"/>
      <c r="G5" s="19">
        <v>2195</v>
      </c>
      <c r="H5" s="19">
        <v>1371.6648300000004</v>
      </c>
      <c r="I5" s="19">
        <v>39825.0383</v>
      </c>
      <c r="J5" s="14"/>
      <c r="K5" s="19">
        <v>0</v>
      </c>
      <c r="L5" s="19">
        <v>0</v>
      </c>
      <c r="M5" s="19">
        <v>0</v>
      </c>
      <c r="N5" s="14"/>
      <c r="O5" s="19">
        <v>4345</v>
      </c>
      <c r="P5" s="19">
        <v>608</v>
      </c>
      <c r="Q5" s="19">
        <v>59607</v>
      </c>
      <c r="R5" s="14"/>
      <c r="S5" s="19">
        <v>1719</v>
      </c>
      <c r="T5" s="19">
        <v>1977</v>
      </c>
      <c r="U5" s="19">
        <v>24478</v>
      </c>
      <c r="V5" s="14"/>
      <c r="W5" s="19">
        <v>107</v>
      </c>
      <c r="X5" s="19">
        <v>263.7</v>
      </c>
      <c r="Y5" s="19">
        <v>1139.4</v>
      </c>
      <c r="Z5" s="14"/>
      <c r="AA5" s="19">
        <v>0</v>
      </c>
      <c r="AB5" s="19">
        <v>0</v>
      </c>
      <c r="AC5" s="19">
        <v>0</v>
      </c>
      <c r="AD5" s="14"/>
      <c r="AE5" s="19">
        <v>3717</v>
      </c>
      <c r="AF5" s="19">
        <v>392</v>
      </c>
      <c r="AG5" s="19">
        <v>103423</v>
      </c>
      <c r="AH5" s="14"/>
      <c r="AI5" s="19">
        <v>357</v>
      </c>
      <c r="AJ5" s="19">
        <v>285.05187</v>
      </c>
      <c r="AK5" s="19">
        <v>3476.8477299999995</v>
      </c>
      <c r="AL5" s="14"/>
      <c r="AM5" s="19">
        <v>19</v>
      </c>
      <c r="AN5" s="19">
        <v>0</v>
      </c>
      <c r="AO5" s="19">
        <v>1021.985</v>
      </c>
      <c r="AP5" s="14"/>
      <c r="AQ5" s="19">
        <f aca="true" t="shared" si="0" ref="AQ5:AS8">C5+G5+K5+O5+S5+W5+AA5+AE5+AI5+AM5</f>
        <v>17973</v>
      </c>
      <c r="AR5" s="19">
        <f t="shared" si="0"/>
        <v>6461.32977</v>
      </c>
      <c r="AS5" s="19">
        <f t="shared" si="0"/>
        <v>316151.82102999993</v>
      </c>
      <c r="AT5" s="14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2</v>
      </c>
      <c r="H6" s="19">
        <v>0</v>
      </c>
      <c r="I6" s="19">
        <v>26.3</v>
      </c>
      <c r="J6" s="14"/>
      <c r="K6" s="19">
        <v>0</v>
      </c>
      <c r="L6" s="19">
        <v>0</v>
      </c>
      <c r="M6" s="19">
        <v>0</v>
      </c>
      <c r="N6" s="14"/>
      <c r="O6" s="19">
        <v>22</v>
      </c>
      <c r="P6" s="19">
        <v>44</v>
      </c>
      <c r="Q6" s="19">
        <v>17</v>
      </c>
      <c r="R6" s="14"/>
      <c r="S6" s="19">
        <v>124</v>
      </c>
      <c r="T6" s="19">
        <v>360</v>
      </c>
      <c r="U6" s="19">
        <v>7917</v>
      </c>
      <c r="V6" s="14"/>
      <c r="W6" s="19">
        <v>32</v>
      </c>
      <c r="X6" s="19">
        <v>29.3</v>
      </c>
      <c r="Y6" s="19">
        <v>126.6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2</v>
      </c>
      <c r="AJ6" s="19">
        <v>1.68</v>
      </c>
      <c r="AK6" s="19">
        <v>100</v>
      </c>
      <c r="AL6" s="14"/>
      <c r="AM6" s="19">
        <v>1</v>
      </c>
      <c r="AN6" s="19">
        <v>0</v>
      </c>
      <c r="AO6" s="19">
        <v>10</v>
      </c>
      <c r="AP6" s="14"/>
      <c r="AQ6" s="19">
        <f t="shared" si="0"/>
        <v>183</v>
      </c>
      <c r="AR6" s="19">
        <f t="shared" si="0"/>
        <v>434.98</v>
      </c>
      <c r="AS6" s="19">
        <f t="shared" si="0"/>
        <v>8196.900000000001</v>
      </c>
      <c r="AT6" s="1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ht="12.75" customHeight="1">
      <c r="A7" s="1"/>
      <c r="B7" s="8" t="s">
        <v>17</v>
      </c>
      <c r="C7" s="19">
        <v>3091</v>
      </c>
      <c r="D7" s="19">
        <v>425.44804999999997</v>
      </c>
      <c r="E7" s="19">
        <v>24871.54557</v>
      </c>
      <c r="F7" s="14"/>
      <c r="G7" s="19">
        <v>586</v>
      </c>
      <c r="H7" s="19">
        <v>644.6746999999999</v>
      </c>
      <c r="I7" s="19">
        <v>4747.89606</v>
      </c>
      <c r="J7" s="14"/>
      <c r="K7" s="19">
        <v>43</v>
      </c>
      <c r="L7" s="19">
        <v>13.82</v>
      </c>
      <c r="M7" s="19">
        <v>349.234</v>
      </c>
      <c r="N7" s="14"/>
      <c r="O7" s="19">
        <v>1564</v>
      </c>
      <c r="P7" s="19">
        <v>710</v>
      </c>
      <c r="Q7" s="19">
        <v>20625</v>
      </c>
      <c r="R7" s="14"/>
      <c r="S7" s="19">
        <v>861</v>
      </c>
      <c r="T7" s="19">
        <v>740</v>
      </c>
      <c r="U7" s="19">
        <v>5531</v>
      </c>
      <c r="V7" s="14"/>
      <c r="W7" s="19">
        <v>67</v>
      </c>
      <c r="X7" s="19">
        <v>160.2</v>
      </c>
      <c r="Y7" s="19">
        <v>1222.65</v>
      </c>
      <c r="Z7" s="14"/>
      <c r="AA7" s="19">
        <v>94</v>
      </c>
      <c r="AB7" s="19">
        <v>107</v>
      </c>
      <c r="AC7" s="19">
        <v>2020</v>
      </c>
      <c r="AD7" s="14"/>
      <c r="AE7" s="19">
        <v>881</v>
      </c>
      <c r="AF7" s="19">
        <v>261</v>
      </c>
      <c r="AG7" s="19">
        <v>20187</v>
      </c>
      <c r="AH7" s="14"/>
      <c r="AI7" s="19">
        <v>73</v>
      </c>
      <c r="AJ7" s="19">
        <v>52.415099999999995</v>
      </c>
      <c r="AK7" s="19">
        <v>155.94744</v>
      </c>
      <c r="AL7" s="14"/>
      <c r="AM7" s="19">
        <v>167</v>
      </c>
      <c r="AN7" s="19">
        <v>268</v>
      </c>
      <c r="AO7" s="19">
        <v>97</v>
      </c>
      <c r="AP7" s="14"/>
      <c r="AQ7" s="19">
        <f t="shared" si="0"/>
        <v>7427</v>
      </c>
      <c r="AR7" s="19">
        <f t="shared" si="0"/>
        <v>3382.55785</v>
      </c>
      <c r="AS7" s="19">
        <f t="shared" si="0"/>
        <v>79807.27307000001</v>
      </c>
      <c r="AT7" s="14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8</v>
      </c>
      <c r="H8" s="15">
        <v>0</v>
      </c>
      <c r="I8" s="15">
        <v>208.2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7</v>
      </c>
      <c r="T8" s="15">
        <v>53</v>
      </c>
      <c r="U8" s="15">
        <v>84</v>
      </c>
      <c r="V8" s="16"/>
      <c r="W8" s="15">
        <v>4</v>
      </c>
      <c r="X8" s="15">
        <v>17.8</v>
      </c>
      <c r="Y8" s="15">
        <v>64.35</v>
      </c>
      <c r="Z8" s="16"/>
      <c r="AA8" s="15">
        <v>0</v>
      </c>
      <c r="AB8" s="15">
        <v>0</v>
      </c>
      <c r="AC8" s="15">
        <v>0</v>
      </c>
      <c r="AD8" s="16"/>
      <c r="AE8" s="15">
        <v>10</v>
      </c>
      <c r="AF8" s="15">
        <v>7</v>
      </c>
      <c r="AG8" s="15">
        <v>435</v>
      </c>
      <c r="AH8" s="16"/>
      <c r="AI8" s="15">
        <v>0</v>
      </c>
      <c r="AJ8" s="15">
        <v>0</v>
      </c>
      <c r="AK8" s="15">
        <v>0</v>
      </c>
      <c r="AL8" s="16"/>
      <c r="AM8" s="15">
        <v>0</v>
      </c>
      <c r="AN8" s="15">
        <v>0</v>
      </c>
      <c r="AO8" s="15">
        <v>0</v>
      </c>
      <c r="AP8" s="16"/>
      <c r="AQ8" s="15">
        <f t="shared" si="0"/>
        <v>29</v>
      </c>
      <c r="AR8" s="15">
        <f t="shared" si="0"/>
        <v>77.8</v>
      </c>
      <c r="AS8" s="15">
        <f t="shared" si="0"/>
        <v>791.55</v>
      </c>
      <c r="AT8" s="16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ht="12.75" customHeight="1">
      <c r="A9" s="2"/>
      <c r="B9" s="9" t="s">
        <v>1</v>
      </c>
      <c r="C9" s="19">
        <f>SUM(C5:C8)</f>
        <v>8605</v>
      </c>
      <c r="D9" s="19">
        <f>SUM(D5:D8)</f>
        <v>1989.36112</v>
      </c>
      <c r="E9" s="19">
        <f>SUM(E5:E8)</f>
        <v>108052.09557</v>
      </c>
      <c r="F9" s="14"/>
      <c r="G9" s="19">
        <v>2791</v>
      </c>
      <c r="H9" s="19">
        <v>2016.3395300000002</v>
      </c>
      <c r="I9" s="19">
        <v>44807.43436</v>
      </c>
      <c r="J9" s="14"/>
      <c r="K9" s="19">
        <f>SUM(K5:K8)</f>
        <v>43</v>
      </c>
      <c r="L9" s="19">
        <f>SUM(L5:L8)</f>
        <v>13.82</v>
      </c>
      <c r="M9" s="19">
        <f>SUM(M5:M8)</f>
        <v>349.234</v>
      </c>
      <c r="N9" s="14"/>
      <c r="O9" s="19">
        <f>SUM(O5:O8)</f>
        <v>5931</v>
      </c>
      <c r="P9" s="19">
        <f>SUM(P5:P8)</f>
        <v>1362</v>
      </c>
      <c r="Q9" s="19">
        <f>SUM(Q5:Q8)</f>
        <v>80249</v>
      </c>
      <c r="R9" s="14"/>
      <c r="S9" s="19">
        <v>2711</v>
      </c>
      <c r="T9" s="19">
        <v>3130</v>
      </c>
      <c r="U9" s="19">
        <v>38010</v>
      </c>
      <c r="V9" s="14"/>
      <c r="W9" s="19">
        <v>210</v>
      </c>
      <c r="X9" s="19">
        <v>471</v>
      </c>
      <c r="Y9" s="19">
        <v>2553</v>
      </c>
      <c r="Z9" s="14"/>
      <c r="AA9" s="19">
        <f>SUM(AA5:AA8)</f>
        <v>94</v>
      </c>
      <c r="AB9" s="19">
        <f>SUM(AB5:AB8)</f>
        <v>107</v>
      </c>
      <c r="AC9" s="19">
        <f>SUM(AC5:AC8)</f>
        <v>2020</v>
      </c>
      <c r="AD9" s="14"/>
      <c r="AE9" s="19">
        <f>SUM(AE5:AE8)</f>
        <v>4608</v>
      </c>
      <c r="AF9" s="19">
        <f>SUM(AF5:AF8)</f>
        <v>660</v>
      </c>
      <c r="AG9" s="19">
        <f>SUM(AG5:AG8)</f>
        <v>124045</v>
      </c>
      <c r="AH9" s="14"/>
      <c r="AI9" s="19">
        <v>432</v>
      </c>
      <c r="AJ9" s="19">
        <v>339.14697</v>
      </c>
      <c r="AK9" s="19">
        <v>3732.7951699999994</v>
      </c>
      <c r="AL9" s="14"/>
      <c r="AM9" s="19">
        <v>187</v>
      </c>
      <c r="AN9" s="19">
        <v>268</v>
      </c>
      <c r="AO9" s="19">
        <v>1128.985</v>
      </c>
      <c r="AP9" s="14"/>
      <c r="AQ9" s="19">
        <f>SUM(AQ5:AQ8)</f>
        <v>25612</v>
      </c>
      <c r="AR9" s="19">
        <f>SUM(AR5:AR8)</f>
        <v>10356.66762</v>
      </c>
      <c r="AS9" s="19">
        <f>SUM(AS5:AS8)</f>
        <v>404947.54409999994</v>
      </c>
      <c r="AT9" s="14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9"/>
      <c r="AW10" s="19"/>
      <c r="AX10" s="19"/>
      <c r="AY10" s="19"/>
      <c r="AZ10" s="19"/>
      <c r="BA10" s="19"/>
      <c r="BB10" s="19"/>
      <c r="BC10" s="25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9"/>
      <c r="AW11" s="19"/>
      <c r="AX11" s="19"/>
      <c r="AY11" s="19"/>
      <c r="AZ11" s="19"/>
      <c r="BA11" s="19"/>
      <c r="BB11" s="19"/>
      <c r="BC11" s="25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239</v>
      </c>
      <c r="H12" s="19">
        <v>0</v>
      </c>
      <c r="I12" s="19">
        <v>1957.21776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f aca="true" t="shared" si="1" ref="AQ12:AS15">C12+G12+K12+O12+S12+W12+AA12+AE12+AI12+AM12</f>
        <v>239</v>
      </c>
      <c r="AR12" s="19">
        <f t="shared" si="1"/>
        <v>0</v>
      </c>
      <c r="AS12" s="19">
        <f t="shared" si="1"/>
        <v>1957.21776</v>
      </c>
      <c r="AT12" s="14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2.75" customHeight="1">
      <c r="A13" s="1"/>
      <c r="B13" s="10" t="s">
        <v>16</v>
      </c>
      <c r="C13" s="19">
        <v>24</v>
      </c>
      <c r="D13" s="19">
        <v>0</v>
      </c>
      <c r="E13" s="19">
        <v>12860.92165</v>
      </c>
      <c r="F13" s="14"/>
      <c r="G13" s="19">
        <v>92</v>
      </c>
      <c r="H13" s="19">
        <v>4626.62949</v>
      </c>
      <c r="I13" s="19">
        <v>63848.4556</v>
      </c>
      <c r="J13" s="14"/>
      <c r="K13" s="19">
        <v>0</v>
      </c>
      <c r="L13" s="19">
        <v>0</v>
      </c>
      <c r="M13" s="19">
        <v>0</v>
      </c>
      <c r="N13" s="14"/>
      <c r="O13" s="19">
        <v>17</v>
      </c>
      <c r="P13" s="19">
        <v>0</v>
      </c>
      <c r="Q13" s="19">
        <v>5275</v>
      </c>
      <c r="R13" s="14"/>
      <c r="S13" s="19">
        <v>5</v>
      </c>
      <c r="T13" s="19">
        <v>0</v>
      </c>
      <c r="U13" s="19">
        <v>4675</v>
      </c>
      <c r="V13" s="14"/>
      <c r="W13" s="19">
        <v>6</v>
      </c>
      <c r="X13" s="19">
        <v>0</v>
      </c>
      <c r="Y13" s="19">
        <v>2960</v>
      </c>
      <c r="Z13" s="14"/>
      <c r="AA13" s="19">
        <v>0</v>
      </c>
      <c r="AB13" s="19">
        <v>0</v>
      </c>
      <c r="AC13" s="19">
        <v>0</v>
      </c>
      <c r="AD13" s="14"/>
      <c r="AE13" s="19">
        <v>31</v>
      </c>
      <c r="AF13" s="19">
        <v>0</v>
      </c>
      <c r="AG13" s="19">
        <v>9626</v>
      </c>
      <c r="AH13" s="14"/>
      <c r="AI13" s="19">
        <v>0</v>
      </c>
      <c r="AJ13" s="19">
        <v>0</v>
      </c>
      <c r="AK13" s="19">
        <v>0</v>
      </c>
      <c r="AL13" s="14"/>
      <c r="AM13" s="19">
        <v>4</v>
      </c>
      <c r="AN13" s="19">
        <v>0</v>
      </c>
      <c r="AO13" s="19">
        <v>4865.449</v>
      </c>
      <c r="AP13" s="14"/>
      <c r="AQ13" s="19">
        <f t="shared" si="1"/>
        <v>179</v>
      </c>
      <c r="AR13" s="19">
        <f t="shared" si="1"/>
        <v>4626.62949</v>
      </c>
      <c r="AS13" s="19">
        <f t="shared" si="1"/>
        <v>104110.82625</v>
      </c>
      <c r="AT13" s="14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f t="shared" si="1"/>
        <v>0</v>
      </c>
      <c r="AR14" s="19">
        <f t="shared" si="1"/>
        <v>0</v>
      </c>
      <c r="AS14" s="19">
        <f t="shared" si="1"/>
        <v>0</v>
      </c>
      <c r="AT14" s="14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ht="12.75" customHeight="1">
      <c r="A15" s="1"/>
      <c r="B15" s="8" t="s">
        <v>18</v>
      </c>
      <c r="C15" s="15">
        <v>5</v>
      </c>
      <c r="D15" s="15">
        <v>0</v>
      </c>
      <c r="E15" s="15">
        <v>222.5</v>
      </c>
      <c r="F15" s="16"/>
      <c r="G15" s="15">
        <v>8</v>
      </c>
      <c r="H15" s="15">
        <v>465.29664</v>
      </c>
      <c r="I15" s="15">
        <v>675.52412</v>
      </c>
      <c r="J15" s="16"/>
      <c r="K15" s="15">
        <v>0</v>
      </c>
      <c r="L15" s="15">
        <v>0</v>
      </c>
      <c r="M15" s="15">
        <v>0</v>
      </c>
      <c r="N15" s="16"/>
      <c r="O15" s="15">
        <v>4</v>
      </c>
      <c r="P15" s="15">
        <v>0</v>
      </c>
      <c r="Q15" s="15">
        <v>74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f t="shared" si="1"/>
        <v>17</v>
      </c>
      <c r="AR15" s="15">
        <f t="shared" si="1"/>
        <v>465.29664</v>
      </c>
      <c r="AS15" s="15">
        <f t="shared" si="1"/>
        <v>972.02412</v>
      </c>
      <c r="AT15" s="16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2.75" customHeight="1">
      <c r="A16" s="1"/>
      <c r="B16" s="9" t="s">
        <v>1</v>
      </c>
      <c r="C16" s="19">
        <f>SUM(C12:C15)</f>
        <v>29</v>
      </c>
      <c r="D16" s="19">
        <f>SUM(D12:D15)</f>
        <v>0</v>
      </c>
      <c r="E16" s="19">
        <f>SUM(E12:E15)</f>
        <v>13083.42165</v>
      </c>
      <c r="F16" s="14"/>
      <c r="G16" s="19">
        <v>339</v>
      </c>
      <c r="H16" s="19">
        <v>5091.92613</v>
      </c>
      <c r="I16" s="19">
        <v>66481.19748</v>
      </c>
      <c r="J16" s="14"/>
      <c r="K16" s="19">
        <f>SUM(K12:K15)</f>
        <v>0</v>
      </c>
      <c r="L16" s="19">
        <f>SUM(L12:L15)</f>
        <v>0</v>
      </c>
      <c r="M16" s="19">
        <f>SUM(M12:M15)</f>
        <v>0</v>
      </c>
      <c r="N16" s="14"/>
      <c r="O16" s="19">
        <f>SUM(O12:O15)</f>
        <v>21</v>
      </c>
      <c r="P16" s="19">
        <f>SUM(P12:P15)</f>
        <v>0</v>
      </c>
      <c r="Q16" s="19">
        <f>SUM(Q12:Q15)</f>
        <v>5349</v>
      </c>
      <c r="R16" s="14"/>
      <c r="S16" s="19">
        <v>5</v>
      </c>
      <c r="T16" s="19">
        <v>0</v>
      </c>
      <c r="U16" s="19">
        <v>4675</v>
      </c>
      <c r="V16" s="14"/>
      <c r="W16" s="19">
        <v>6</v>
      </c>
      <c r="X16" s="19">
        <v>0</v>
      </c>
      <c r="Y16" s="19">
        <v>2960</v>
      </c>
      <c r="Z16" s="14"/>
      <c r="AA16" s="19">
        <f>SUM(AA12:AA15)</f>
        <v>0</v>
      </c>
      <c r="AB16" s="19">
        <f>SUM(AB12:AB15)</f>
        <v>0</v>
      </c>
      <c r="AC16" s="19">
        <f>SUM(AC12:AC15)</f>
        <v>0</v>
      </c>
      <c r="AD16" s="14"/>
      <c r="AE16" s="19">
        <f>SUM(AE12:AE15)</f>
        <v>31</v>
      </c>
      <c r="AF16" s="19">
        <f>SUM(AF12:AF15)</f>
        <v>0</v>
      </c>
      <c r="AG16" s="19">
        <f>SUM(AG12:AG15)</f>
        <v>9626</v>
      </c>
      <c r="AH16" s="14"/>
      <c r="AI16" s="19">
        <v>0</v>
      </c>
      <c r="AJ16" s="19">
        <v>0</v>
      </c>
      <c r="AK16" s="19">
        <v>0</v>
      </c>
      <c r="AL16" s="14"/>
      <c r="AM16" s="19">
        <v>4</v>
      </c>
      <c r="AN16" s="19">
        <v>0</v>
      </c>
      <c r="AO16" s="19">
        <v>4865.449</v>
      </c>
      <c r="AP16" s="14"/>
      <c r="AQ16" s="19">
        <f>SUM(AQ12:AQ15)</f>
        <v>435</v>
      </c>
      <c r="AR16" s="19">
        <f>SUM(AR12:AR15)</f>
        <v>5091.92613</v>
      </c>
      <c r="AS16" s="19">
        <f>SUM(AS12:AS15)</f>
        <v>107040.06813</v>
      </c>
      <c r="AT16" s="14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9"/>
      <c r="AW17" s="19"/>
      <c r="AX17" s="19"/>
      <c r="AY17" s="19"/>
      <c r="AZ17" s="19"/>
      <c r="BA17" s="19"/>
      <c r="BB17" s="19"/>
      <c r="BC17" s="25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9"/>
      <c r="AW18" s="19"/>
      <c r="AX18" s="19"/>
      <c r="AY18" s="19"/>
      <c r="AZ18" s="19"/>
      <c r="BA18" s="19"/>
      <c r="BB18" s="19"/>
      <c r="BC18" s="25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2.75" customHeight="1">
      <c r="A19" s="2"/>
      <c r="B19" s="10" t="s">
        <v>15</v>
      </c>
      <c r="C19" s="19">
        <v>415</v>
      </c>
      <c r="D19" s="19">
        <v>284.15792999999996</v>
      </c>
      <c r="E19" s="19">
        <v>0</v>
      </c>
      <c r="F19" s="14"/>
      <c r="G19" s="19">
        <v>596</v>
      </c>
      <c r="H19" s="19">
        <v>1826.423</v>
      </c>
      <c r="I19" s="19">
        <v>72.04646000000001</v>
      </c>
      <c r="J19" s="14"/>
      <c r="K19" s="19">
        <v>0</v>
      </c>
      <c r="L19" s="19">
        <v>0</v>
      </c>
      <c r="M19" s="19">
        <v>0</v>
      </c>
      <c r="N19" s="14"/>
      <c r="O19" s="19">
        <v>357</v>
      </c>
      <c r="P19" s="19">
        <v>779</v>
      </c>
      <c r="Q19" s="19">
        <v>478</v>
      </c>
      <c r="R19" s="14"/>
      <c r="S19" s="19">
        <v>522</v>
      </c>
      <c r="T19" s="19">
        <v>927</v>
      </c>
      <c r="U19" s="19">
        <v>64</v>
      </c>
      <c r="V19" s="14"/>
      <c r="W19" s="19">
        <v>69</v>
      </c>
      <c r="X19" s="19">
        <v>249.75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563</v>
      </c>
      <c r="AF19" s="19">
        <v>928</v>
      </c>
      <c r="AG19" s="19">
        <v>573</v>
      </c>
      <c r="AH19" s="14"/>
      <c r="AI19" s="19">
        <v>141</v>
      </c>
      <c r="AJ19" s="19">
        <v>260.9726</v>
      </c>
      <c r="AK19" s="19">
        <v>0</v>
      </c>
      <c r="AL19" s="14"/>
      <c r="AM19" s="19">
        <v>15</v>
      </c>
      <c r="AN19" s="19">
        <v>18.924</v>
      </c>
      <c r="AO19" s="19">
        <v>0</v>
      </c>
      <c r="AP19" s="14"/>
      <c r="AQ19" s="19">
        <f aca="true" t="shared" si="2" ref="AQ19:AS22">C19+G19+K19+O19+S19+W19+AA19+AE19+AI19+AM19</f>
        <v>2678</v>
      </c>
      <c r="AR19" s="19">
        <f t="shared" si="2"/>
        <v>5274.22753</v>
      </c>
      <c r="AS19" s="19">
        <f t="shared" si="2"/>
        <v>1187.04646</v>
      </c>
      <c r="AT19" s="14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2.75" customHeight="1">
      <c r="A20" s="1"/>
      <c r="B20" s="10" t="s">
        <v>16</v>
      </c>
      <c r="C20" s="19">
        <v>46</v>
      </c>
      <c r="D20" s="19">
        <v>102.81138</v>
      </c>
      <c r="E20" s="19">
        <v>0</v>
      </c>
      <c r="F20" s="14"/>
      <c r="G20" s="19">
        <v>269</v>
      </c>
      <c r="H20" s="19">
        <v>1443.99764</v>
      </c>
      <c r="I20" s="19">
        <v>9.043690000000002</v>
      </c>
      <c r="J20" s="14"/>
      <c r="K20" s="19">
        <v>0</v>
      </c>
      <c r="L20" s="19">
        <v>0</v>
      </c>
      <c r="M20" s="19">
        <v>0</v>
      </c>
      <c r="N20" s="14"/>
      <c r="O20" s="19">
        <v>88</v>
      </c>
      <c r="P20" s="19">
        <v>481</v>
      </c>
      <c r="Q20" s="19">
        <v>122</v>
      </c>
      <c r="R20" s="14"/>
      <c r="S20" s="19">
        <v>115</v>
      </c>
      <c r="T20" s="19">
        <v>531</v>
      </c>
      <c r="U20" s="19">
        <v>13</v>
      </c>
      <c r="V20" s="14"/>
      <c r="W20" s="19">
        <v>51</v>
      </c>
      <c r="X20" s="19">
        <v>83.25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126</v>
      </c>
      <c r="AF20" s="19">
        <v>442</v>
      </c>
      <c r="AG20" s="19">
        <v>25</v>
      </c>
      <c r="AH20" s="14"/>
      <c r="AI20" s="19">
        <v>49</v>
      </c>
      <c r="AJ20" s="19">
        <v>211.86005</v>
      </c>
      <c r="AK20" s="19">
        <v>0</v>
      </c>
      <c r="AL20" s="14"/>
      <c r="AM20" s="19">
        <v>20</v>
      </c>
      <c r="AN20" s="19">
        <v>51.952</v>
      </c>
      <c r="AO20" s="19">
        <v>0.3</v>
      </c>
      <c r="AP20" s="14"/>
      <c r="AQ20" s="19">
        <f t="shared" si="2"/>
        <v>764</v>
      </c>
      <c r="AR20" s="19">
        <f t="shared" si="2"/>
        <v>3347.87107</v>
      </c>
      <c r="AS20" s="19">
        <f t="shared" si="2"/>
        <v>169.34369</v>
      </c>
      <c r="AT20" s="14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ht="12.75" customHeight="1">
      <c r="A21" s="1"/>
      <c r="B21" s="8" t="s">
        <v>17</v>
      </c>
      <c r="C21" s="19">
        <v>1138</v>
      </c>
      <c r="D21" s="19">
        <v>463.22429999999997</v>
      </c>
      <c r="E21" s="19">
        <v>0</v>
      </c>
      <c r="F21" s="14"/>
      <c r="G21" s="19">
        <v>385</v>
      </c>
      <c r="H21" s="19">
        <v>981.0226100000001</v>
      </c>
      <c r="I21" s="19">
        <v>0</v>
      </c>
      <c r="J21" s="14"/>
      <c r="K21" s="19">
        <v>164</v>
      </c>
      <c r="L21" s="19">
        <v>239.229</v>
      </c>
      <c r="M21" s="19">
        <v>105.385</v>
      </c>
      <c r="N21" s="14"/>
      <c r="O21" s="19">
        <v>2721</v>
      </c>
      <c r="P21" s="19">
        <v>2568</v>
      </c>
      <c r="Q21" s="19">
        <v>729</v>
      </c>
      <c r="R21" s="14"/>
      <c r="S21" s="19">
        <v>1702</v>
      </c>
      <c r="T21" s="19">
        <v>1863</v>
      </c>
      <c r="U21" s="19">
        <v>136</v>
      </c>
      <c r="V21" s="14"/>
      <c r="W21" s="19">
        <v>67</v>
      </c>
      <c r="X21" s="19">
        <v>221.25</v>
      </c>
      <c r="Y21" s="19">
        <v>0</v>
      </c>
      <c r="Z21" s="14"/>
      <c r="AA21" s="19">
        <v>128</v>
      </c>
      <c r="AB21" s="19">
        <v>97</v>
      </c>
      <c r="AC21" s="19">
        <v>0</v>
      </c>
      <c r="AD21" s="14"/>
      <c r="AE21" s="19">
        <v>1676</v>
      </c>
      <c r="AF21" s="19">
        <v>1476</v>
      </c>
      <c r="AG21" s="19">
        <v>448</v>
      </c>
      <c r="AH21" s="14"/>
      <c r="AI21" s="19">
        <v>67</v>
      </c>
      <c r="AJ21" s="19">
        <v>67.38936</v>
      </c>
      <c r="AK21" s="19">
        <v>0</v>
      </c>
      <c r="AL21" s="14"/>
      <c r="AM21" s="19">
        <v>1949</v>
      </c>
      <c r="AN21" s="19">
        <v>3500</v>
      </c>
      <c r="AO21" s="19">
        <v>425</v>
      </c>
      <c r="AP21" s="14"/>
      <c r="AQ21" s="19">
        <f t="shared" si="2"/>
        <v>9997</v>
      </c>
      <c r="AR21" s="19">
        <f t="shared" si="2"/>
        <v>11476.11527</v>
      </c>
      <c r="AS21" s="19">
        <f t="shared" si="2"/>
        <v>1843.385</v>
      </c>
      <c r="AT21" s="14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2.75" customHeight="1">
      <c r="A22" s="1"/>
      <c r="B22" s="9" t="s">
        <v>18</v>
      </c>
      <c r="C22" s="15">
        <v>75</v>
      </c>
      <c r="D22" s="15">
        <v>90.07439000000001</v>
      </c>
      <c r="E22" s="15">
        <v>0</v>
      </c>
      <c r="F22" s="16"/>
      <c r="G22" s="15">
        <v>285</v>
      </c>
      <c r="H22" s="15">
        <v>1064.0135899999998</v>
      </c>
      <c r="I22" s="15">
        <v>0</v>
      </c>
      <c r="J22" s="16"/>
      <c r="K22" s="15">
        <v>35</v>
      </c>
      <c r="L22" s="15">
        <v>30.33</v>
      </c>
      <c r="M22" s="15">
        <v>25.323</v>
      </c>
      <c r="N22" s="16"/>
      <c r="O22" s="15">
        <v>136</v>
      </c>
      <c r="P22" s="15">
        <v>455</v>
      </c>
      <c r="Q22" s="15">
        <v>93</v>
      </c>
      <c r="R22" s="16"/>
      <c r="S22" s="15">
        <v>219</v>
      </c>
      <c r="T22" s="15">
        <v>475</v>
      </c>
      <c r="U22" s="15">
        <v>17</v>
      </c>
      <c r="V22" s="16"/>
      <c r="W22" s="15">
        <v>59</v>
      </c>
      <c r="X22" s="15">
        <v>73.75</v>
      </c>
      <c r="Y22" s="15">
        <v>0</v>
      </c>
      <c r="Z22" s="16"/>
      <c r="AA22" s="15">
        <v>0</v>
      </c>
      <c r="AB22" s="15">
        <v>0</v>
      </c>
      <c r="AC22" s="15">
        <v>0</v>
      </c>
      <c r="AD22" s="16"/>
      <c r="AE22" s="15">
        <v>314</v>
      </c>
      <c r="AF22" s="15">
        <v>455</v>
      </c>
      <c r="AG22" s="15">
        <v>64</v>
      </c>
      <c r="AH22" s="16"/>
      <c r="AI22" s="15">
        <v>15</v>
      </c>
      <c r="AJ22" s="15">
        <v>49.19862</v>
      </c>
      <c r="AK22" s="15">
        <v>0</v>
      </c>
      <c r="AL22" s="16"/>
      <c r="AM22" s="15">
        <v>765</v>
      </c>
      <c r="AN22" s="15">
        <v>1908</v>
      </c>
      <c r="AO22" s="15">
        <v>156</v>
      </c>
      <c r="AP22" s="16"/>
      <c r="AQ22" s="15">
        <f t="shared" si="2"/>
        <v>1903</v>
      </c>
      <c r="AR22" s="15">
        <f t="shared" si="2"/>
        <v>4600.366599999999</v>
      </c>
      <c r="AS22" s="15">
        <f t="shared" si="2"/>
        <v>355.323</v>
      </c>
      <c r="AT22" s="16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2.75" customHeight="1">
      <c r="A23" s="1"/>
      <c r="B23" s="9" t="s">
        <v>1</v>
      </c>
      <c r="C23" s="19">
        <f>SUM(C19:C22)</f>
        <v>1674</v>
      </c>
      <c r="D23" s="19">
        <f>SUM(D19:D22)</f>
        <v>940.2679999999999</v>
      </c>
      <c r="E23" s="19">
        <f>SUM(E19:E22)</f>
        <v>0</v>
      </c>
      <c r="F23" s="14"/>
      <c r="G23" s="19">
        <v>1535</v>
      </c>
      <c r="H23" s="19">
        <v>5315.45684</v>
      </c>
      <c r="I23" s="19">
        <v>81.09015000000001</v>
      </c>
      <c r="J23" s="14"/>
      <c r="K23" s="19">
        <f>SUM(K19:K22)</f>
        <v>199</v>
      </c>
      <c r="L23" s="19">
        <f>SUM(L19:L22)</f>
        <v>269.559</v>
      </c>
      <c r="M23" s="19">
        <f>SUM(M19:M22)</f>
        <v>130.708</v>
      </c>
      <c r="N23" s="14"/>
      <c r="O23" s="19">
        <f>SUM(O19:O22)</f>
        <v>3302</v>
      </c>
      <c r="P23" s="19">
        <f>SUM(P19:P22)</f>
        <v>4283</v>
      </c>
      <c r="Q23" s="19">
        <f>SUM(Q19:Q22)</f>
        <v>1422</v>
      </c>
      <c r="R23" s="14"/>
      <c r="S23" s="19">
        <v>2558</v>
      </c>
      <c r="T23" s="19">
        <v>3796</v>
      </c>
      <c r="U23" s="19">
        <v>230</v>
      </c>
      <c r="V23" s="14"/>
      <c r="W23" s="19">
        <v>246</v>
      </c>
      <c r="X23" s="19">
        <v>628</v>
      </c>
      <c r="Y23" s="19">
        <v>0</v>
      </c>
      <c r="Z23" s="14"/>
      <c r="AA23" s="19">
        <f>SUM(AA19:AA22)</f>
        <v>128</v>
      </c>
      <c r="AB23" s="19">
        <f>SUM(AB19:AB22)</f>
        <v>97</v>
      </c>
      <c r="AC23" s="19">
        <f>SUM(AC19:AC22)</f>
        <v>0</v>
      </c>
      <c r="AD23" s="14"/>
      <c r="AE23" s="19">
        <f>SUM(AE19:AE22)</f>
        <v>2679</v>
      </c>
      <c r="AF23" s="19">
        <f>SUM(AF19:AF22)</f>
        <v>3301</v>
      </c>
      <c r="AG23" s="19">
        <f>SUM(AG19:AG22)</f>
        <v>1110</v>
      </c>
      <c r="AH23" s="14"/>
      <c r="AI23" s="19">
        <v>272</v>
      </c>
      <c r="AJ23" s="19">
        <v>589.42063</v>
      </c>
      <c r="AK23" s="19">
        <v>0</v>
      </c>
      <c r="AL23" s="14"/>
      <c r="AM23" s="19">
        <v>2749</v>
      </c>
      <c r="AN23" s="19">
        <v>5478.876</v>
      </c>
      <c r="AO23" s="19">
        <v>581.3</v>
      </c>
      <c r="AP23" s="14"/>
      <c r="AQ23" s="19">
        <f>SUM(AQ19:AQ22)</f>
        <v>15342</v>
      </c>
      <c r="AR23" s="19">
        <f>SUM(AR19:AR22)</f>
        <v>24698.58047</v>
      </c>
      <c r="AS23" s="19">
        <f>SUM(AS19:AS22)</f>
        <v>3555.09815</v>
      </c>
      <c r="AT23" s="14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9"/>
      <c r="AW24" s="19"/>
      <c r="AX24" s="19"/>
      <c r="AY24" s="19"/>
      <c r="AZ24" s="19"/>
      <c r="BA24" s="19"/>
      <c r="BB24" s="19"/>
      <c r="BC24" s="25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21"/>
      <c r="AN25" s="21"/>
      <c r="AO25" s="21"/>
      <c r="AP25" s="23"/>
      <c r="AQ25" s="19"/>
      <c r="AR25" s="19"/>
      <c r="AS25" s="19"/>
      <c r="AT25" s="23"/>
      <c r="AU25" s="19"/>
      <c r="AV25" s="19"/>
      <c r="AW25" s="19"/>
      <c r="AX25" s="19"/>
      <c r="AY25" s="19"/>
      <c r="AZ25" s="19"/>
      <c r="BA25" s="19"/>
      <c r="BB25" s="19"/>
      <c r="BC25" s="25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34</v>
      </c>
      <c r="H26" s="21">
        <v>556.44128</v>
      </c>
      <c r="I26" s="21">
        <v>1046.4470000000001</v>
      </c>
      <c r="J26" s="23">
        <v>0</v>
      </c>
      <c r="K26" s="21">
        <v>0</v>
      </c>
      <c r="L26" s="21">
        <v>0</v>
      </c>
      <c r="M26" s="21">
        <v>0</v>
      </c>
      <c r="N26" s="23">
        <v>0</v>
      </c>
      <c r="O26" s="21">
        <v>14</v>
      </c>
      <c r="P26" s="21">
        <v>165</v>
      </c>
      <c r="Q26" s="19">
        <v>10306</v>
      </c>
      <c r="R26" s="23">
        <v>9318</v>
      </c>
      <c r="S26" s="19">
        <v>21</v>
      </c>
      <c r="T26" s="19">
        <v>279</v>
      </c>
      <c r="U26" s="19">
        <v>23</v>
      </c>
      <c r="V26" s="23">
        <v>3568</v>
      </c>
      <c r="W26" s="19">
        <v>9</v>
      </c>
      <c r="X26" s="19">
        <v>139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19">
        <v>0</v>
      </c>
      <c r="AF26" s="19">
        <v>0</v>
      </c>
      <c r="AG26" s="19">
        <v>0</v>
      </c>
      <c r="AH26" s="23">
        <v>0</v>
      </c>
      <c r="AI26" s="19">
        <v>5</v>
      </c>
      <c r="AJ26" s="19">
        <v>22.26841</v>
      </c>
      <c r="AK26" s="19">
        <v>0</v>
      </c>
      <c r="AL26" s="23">
        <v>0</v>
      </c>
      <c r="AM26" s="21">
        <v>0</v>
      </c>
      <c r="AN26" s="21">
        <v>0</v>
      </c>
      <c r="AO26" s="21">
        <v>0</v>
      </c>
      <c r="AP26" s="23">
        <v>0</v>
      </c>
      <c r="AQ26" s="19">
        <f aca="true" t="shared" si="3" ref="AQ26:AT27">C26+G26+K26+O26+S26+W26+AA26+AE26+AI26+AM26</f>
        <v>83</v>
      </c>
      <c r="AR26" s="19">
        <f t="shared" si="3"/>
        <v>1161.70969</v>
      </c>
      <c r="AS26" s="19">
        <f t="shared" si="3"/>
        <v>11375.447</v>
      </c>
      <c r="AT26" s="23">
        <f t="shared" si="3"/>
        <v>12886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14</v>
      </c>
      <c r="H27" s="15">
        <v>99.98357000000001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34</v>
      </c>
      <c r="P27" s="15">
        <v>2469</v>
      </c>
      <c r="Q27" s="15">
        <v>901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2</v>
      </c>
      <c r="X27" s="15">
        <v>193</v>
      </c>
      <c r="Y27" s="15">
        <v>0</v>
      </c>
      <c r="Z27" s="16">
        <v>0</v>
      </c>
      <c r="AA27" s="15">
        <v>0</v>
      </c>
      <c r="AB27" s="15">
        <v>0</v>
      </c>
      <c r="AC27" s="15">
        <v>0</v>
      </c>
      <c r="AD27" s="16">
        <v>0</v>
      </c>
      <c r="AE27" s="15">
        <v>0</v>
      </c>
      <c r="AF27" s="15">
        <v>0</v>
      </c>
      <c r="AG27" s="15">
        <v>0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f t="shared" si="3"/>
        <v>50</v>
      </c>
      <c r="AR27" s="15">
        <f t="shared" si="3"/>
        <v>2761.98357</v>
      </c>
      <c r="AS27" s="15">
        <f t="shared" si="3"/>
        <v>901</v>
      </c>
      <c r="AT27" s="16">
        <f t="shared" si="3"/>
        <v>0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2.75" customHeight="1">
      <c r="A28" s="10"/>
      <c r="B28" s="10" t="s">
        <v>1</v>
      </c>
      <c r="C28" s="19">
        <f aca="true" t="shared" si="4" ref="C28:AT28">SUM(C26:C27)</f>
        <v>0</v>
      </c>
      <c r="D28" s="19">
        <f t="shared" si="4"/>
        <v>0</v>
      </c>
      <c r="E28" s="19">
        <f t="shared" si="4"/>
        <v>0</v>
      </c>
      <c r="F28" s="14">
        <f t="shared" si="4"/>
        <v>0</v>
      </c>
      <c r="G28" s="19">
        <v>48</v>
      </c>
      <c r="H28" s="19">
        <v>656.42485</v>
      </c>
      <c r="I28" s="19">
        <v>1046.4470000000001</v>
      </c>
      <c r="J28" s="14">
        <v>0</v>
      </c>
      <c r="K28" s="19">
        <f t="shared" si="4"/>
        <v>0</v>
      </c>
      <c r="L28" s="19">
        <f t="shared" si="4"/>
        <v>0</v>
      </c>
      <c r="M28" s="19">
        <f t="shared" si="4"/>
        <v>0</v>
      </c>
      <c r="N28" s="14">
        <f t="shared" si="4"/>
        <v>0</v>
      </c>
      <c r="O28" s="19">
        <f t="shared" si="4"/>
        <v>48</v>
      </c>
      <c r="P28" s="19">
        <f t="shared" si="4"/>
        <v>2634</v>
      </c>
      <c r="Q28" s="19">
        <f t="shared" si="4"/>
        <v>11207</v>
      </c>
      <c r="R28" s="14">
        <f t="shared" si="4"/>
        <v>9318</v>
      </c>
      <c r="S28" s="19">
        <v>21</v>
      </c>
      <c r="T28" s="19">
        <v>279</v>
      </c>
      <c r="U28" s="19">
        <v>23</v>
      </c>
      <c r="V28" s="14">
        <v>3568</v>
      </c>
      <c r="W28" s="19">
        <v>11</v>
      </c>
      <c r="X28" s="19">
        <v>332</v>
      </c>
      <c r="Y28" s="19">
        <v>0</v>
      </c>
      <c r="Z28" s="14">
        <v>0</v>
      </c>
      <c r="AA28" s="19">
        <f t="shared" si="4"/>
        <v>0</v>
      </c>
      <c r="AB28" s="19">
        <f t="shared" si="4"/>
        <v>0</v>
      </c>
      <c r="AC28" s="19">
        <f t="shared" si="4"/>
        <v>0</v>
      </c>
      <c r="AD28" s="14">
        <f t="shared" si="4"/>
        <v>0</v>
      </c>
      <c r="AE28" s="19">
        <f t="shared" si="4"/>
        <v>0</v>
      </c>
      <c r="AF28" s="19">
        <f t="shared" si="4"/>
        <v>0</v>
      </c>
      <c r="AG28" s="19">
        <f t="shared" si="4"/>
        <v>0</v>
      </c>
      <c r="AH28" s="14">
        <f t="shared" si="4"/>
        <v>0</v>
      </c>
      <c r="AI28" s="19">
        <v>5</v>
      </c>
      <c r="AJ28" s="19">
        <v>22.26841</v>
      </c>
      <c r="AK28" s="19">
        <v>0</v>
      </c>
      <c r="AL28" s="14">
        <v>0</v>
      </c>
      <c r="AM28" s="19">
        <v>0</v>
      </c>
      <c r="AN28" s="19">
        <v>0</v>
      </c>
      <c r="AO28" s="19">
        <v>0</v>
      </c>
      <c r="AP28" s="14">
        <v>0</v>
      </c>
      <c r="AQ28" s="19">
        <f t="shared" si="4"/>
        <v>133</v>
      </c>
      <c r="AR28" s="19">
        <f t="shared" si="4"/>
        <v>3923.69326</v>
      </c>
      <c r="AS28" s="19">
        <f t="shared" si="4"/>
        <v>12276.447</v>
      </c>
      <c r="AT28" s="14">
        <f t="shared" si="4"/>
        <v>12886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1"/>
      <c r="AN29" s="21"/>
      <c r="AO29" s="21"/>
      <c r="AP29" s="23"/>
      <c r="AQ29" s="25"/>
      <c r="AR29" s="25"/>
      <c r="AS29" s="25"/>
      <c r="AT29" s="23"/>
      <c r="AU29" s="25"/>
      <c r="AV29" s="25"/>
      <c r="AW29" s="25"/>
      <c r="AX29" s="25"/>
      <c r="AY29" s="19"/>
      <c r="AZ29" s="19"/>
      <c r="BA29" s="19"/>
      <c r="BB29" s="19"/>
      <c r="BC29" s="19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1"/>
      <c r="AN30" s="21"/>
      <c r="AO30" s="21"/>
      <c r="AP30" s="23"/>
      <c r="AQ30" s="25"/>
      <c r="AR30" s="25"/>
      <c r="AS30" s="25"/>
      <c r="AT30" s="23"/>
      <c r="AU30" s="25"/>
      <c r="AV30" s="25"/>
      <c r="AW30" s="25"/>
      <c r="AX30" s="25"/>
      <c r="AY30" s="19"/>
      <c r="AZ30" s="19"/>
      <c r="BA30" s="19"/>
      <c r="BB30" s="19"/>
      <c r="BC30" s="25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137" ht="12.75" customHeight="1">
      <c r="A31" s="10"/>
      <c r="B31" s="10" t="s">
        <v>15</v>
      </c>
      <c r="C31" s="19">
        <f>C5+C12+C19</f>
        <v>5929</v>
      </c>
      <c r="D31" s="19">
        <f>D5+D12+D19</f>
        <v>1848.071</v>
      </c>
      <c r="E31" s="19">
        <f>E5+E12+E19</f>
        <v>83180.55</v>
      </c>
      <c r="F31" s="14"/>
      <c r="G31" s="19">
        <v>3030</v>
      </c>
      <c r="H31" s="19">
        <v>3198.0878300000004</v>
      </c>
      <c r="I31" s="19">
        <v>41854.30252</v>
      </c>
      <c r="J31" s="14"/>
      <c r="K31" s="19">
        <f>K5+K12+K19</f>
        <v>0</v>
      </c>
      <c r="L31" s="19">
        <f>L5+L12+L19</f>
        <v>0</v>
      </c>
      <c r="M31" s="19">
        <f>M5+M12+M19</f>
        <v>0</v>
      </c>
      <c r="N31" s="14"/>
      <c r="O31" s="19">
        <f>O5+O12+O19</f>
        <v>4702</v>
      </c>
      <c r="P31" s="19">
        <f>P5+P12+P19</f>
        <v>1387</v>
      </c>
      <c r="Q31" s="19">
        <f>Q5+Q12+Q19</f>
        <v>60085</v>
      </c>
      <c r="R31" s="14"/>
      <c r="S31" s="19">
        <v>2241</v>
      </c>
      <c r="T31" s="19">
        <v>2904</v>
      </c>
      <c r="U31" s="19">
        <v>24542</v>
      </c>
      <c r="V31" s="14"/>
      <c r="W31" s="19">
        <v>176</v>
      </c>
      <c r="X31" s="19">
        <v>513.45</v>
      </c>
      <c r="Y31" s="19">
        <v>1139.4</v>
      </c>
      <c r="Z31" s="14"/>
      <c r="AA31" s="19">
        <f>AA5+AA12+AA19</f>
        <v>0</v>
      </c>
      <c r="AB31" s="19">
        <f>AB5+AB12+AB19</f>
        <v>0</v>
      </c>
      <c r="AC31" s="19">
        <f>AC5+AC12+AC19</f>
        <v>0</v>
      </c>
      <c r="AD31" s="14"/>
      <c r="AE31" s="19">
        <f>AE5+AE12+AE19</f>
        <v>4280</v>
      </c>
      <c r="AF31" s="19">
        <f>AF5+AF12+AF19</f>
        <v>1320</v>
      </c>
      <c r="AG31" s="19">
        <f>AG5+AG12+AG19</f>
        <v>103996</v>
      </c>
      <c r="AH31" s="14"/>
      <c r="AI31" s="19">
        <v>498</v>
      </c>
      <c r="AJ31" s="19">
        <v>546.0244700000001</v>
      </c>
      <c r="AK31" s="19">
        <v>3476.8477299999995</v>
      </c>
      <c r="AL31" s="14"/>
      <c r="AM31" s="19">
        <v>34</v>
      </c>
      <c r="AN31" s="19">
        <v>18.924</v>
      </c>
      <c r="AO31" s="19">
        <v>1021.985</v>
      </c>
      <c r="AP31" s="14"/>
      <c r="AQ31" s="19">
        <f>AQ5+AQ12+AQ19</f>
        <v>20890</v>
      </c>
      <c r="AR31" s="19">
        <f>AR5+AR12+AR19</f>
        <v>11735.5573</v>
      </c>
      <c r="AS31" s="19">
        <f>AS5+AS12+AS19</f>
        <v>319296.08524999995</v>
      </c>
      <c r="AT31" s="14"/>
      <c r="AU31" s="25"/>
      <c r="AV31" s="25"/>
      <c r="AW31" s="25"/>
      <c r="AX31" s="25"/>
      <c r="AY31" s="19"/>
      <c r="AZ31" s="19"/>
      <c r="BA31" s="19"/>
      <c r="BB31" s="19"/>
      <c r="BC31" s="19"/>
      <c r="BD31" s="19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ht="12.75" customHeight="1">
      <c r="A32" s="10"/>
      <c r="B32" s="10" t="s">
        <v>16</v>
      </c>
      <c r="C32" s="19">
        <f>C6+C13+C20+C26</f>
        <v>70</v>
      </c>
      <c r="D32" s="19">
        <f>D6+D13+D20+D26</f>
        <v>102.81138</v>
      </c>
      <c r="E32" s="19">
        <f>E6+E13+E20+E26</f>
        <v>12860.92165</v>
      </c>
      <c r="F32" s="14"/>
      <c r="G32" s="19">
        <v>397</v>
      </c>
      <c r="H32" s="19">
        <v>6627.068410000001</v>
      </c>
      <c r="I32" s="19">
        <v>64930.24629</v>
      </c>
      <c r="J32" s="14"/>
      <c r="K32" s="19">
        <f>K6+K13+K20+K26</f>
        <v>0</v>
      </c>
      <c r="L32" s="19">
        <f>L6+L13+L20+L26</f>
        <v>0</v>
      </c>
      <c r="M32" s="19">
        <f>M6+M13+M20+M26</f>
        <v>0</v>
      </c>
      <c r="N32" s="14"/>
      <c r="O32" s="19">
        <f>O6+O13+O20+O26</f>
        <v>141</v>
      </c>
      <c r="P32" s="19">
        <f>P6+P13+P20+P26</f>
        <v>690</v>
      </c>
      <c r="Q32" s="19">
        <f>Q6+Q13+Q20+Q26</f>
        <v>15720</v>
      </c>
      <c r="R32" s="14"/>
      <c r="S32" s="19">
        <v>265</v>
      </c>
      <c r="T32" s="19">
        <v>1170</v>
      </c>
      <c r="U32" s="19">
        <v>12628</v>
      </c>
      <c r="V32" s="14"/>
      <c r="W32" s="19">
        <v>98</v>
      </c>
      <c r="X32" s="19">
        <v>251.55</v>
      </c>
      <c r="Y32" s="19">
        <v>3086.6</v>
      </c>
      <c r="Z32" s="14"/>
      <c r="AA32" s="19">
        <f>AA6+AA13+AA20+AA26</f>
        <v>0</v>
      </c>
      <c r="AB32" s="19">
        <f>AB6+AB13+AB20+AB26</f>
        <v>0</v>
      </c>
      <c r="AC32" s="19">
        <f>AC6+AC13+AC20+AC26</f>
        <v>0</v>
      </c>
      <c r="AD32" s="14"/>
      <c r="AE32" s="19">
        <f>AE6+AE13+AE20+AE26</f>
        <v>157</v>
      </c>
      <c r="AF32" s="19">
        <f>AF6+AF13+AF20+AF26</f>
        <v>442</v>
      </c>
      <c r="AG32" s="19">
        <f>AG6+AG13+AG20+AG26</f>
        <v>9651</v>
      </c>
      <c r="AH32" s="14"/>
      <c r="AI32" s="19">
        <v>56</v>
      </c>
      <c r="AJ32" s="19">
        <v>235.80846</v>
      </c>
      <c r="AK32" s="19">
        <v>100</v>
      </c>
      <c r="AL32" s="14"/>
      <c r="AM32" s="19">
        <v>25</v>
      </c>
      <c r="AN32" s="19">
        <v>51.952</v>
      </c>
      <c r="AO32" s="19">
        <v>4875.749</v>
      </c>
      <c r="AP32" s="14"/>
      <c r="AQ32" s="19">
        <f>AQ6+AQ13+AQ20+AQ26</f>
        <v>1209</v>
      </c>
      <c r="AR32" s="19">
        <f>AR6+AR13+AR20+AR26</f>
        <v>9571.19025</v>
      </c>
      <c r="AS32" s="19">
        <f>AS6+AS13+AS20+AS26</f>
        <v>123852.51694</v>
      </c>
      <c r="AT32" s="14"/>
      <c r="AU32" s="25"/>
      <c r="AV32" s="25"/>
      <c r="AW32" s="25"/>
      <c r="AX32" s="25"/>
      <c r="AY32" s="19"/>
      <c r="AZ32" s="19"/>
      <c r="BA32" s="19"/>
      <c r="BB32" s="19"/>
      <c r="BC32" s="19"/>
      <c r="BD32" s="19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 ht="12.75" customHeight="1">
      <c r="A33" s="10"/>
      <c r="B33" s="10" t="s">
        <v>17</v>
      </c>
      <c r="C33" s="19">
        <f>C7+C14+C21</f>
        <v>4229</v>
      </c>
      <c r="D33" s="19">
        <f>D7+D14+D21</f>
        <v>888.6723499999999</v>
      </c>
      <c r="E33" s="19">
        <f>E7+E14+E21</f>
        <v>24871.54557</v>
      </c>
      <c r="F33" s="14"/>
      <c r="G33" s="19">
        <v>971</v>
      </c>
      <c r="H33" s="19">
        <v>1625.69731</v>
      </c>
      <c r="I33" s="19">
        <v>4747.89606</v>
      </c>
      <c r="J33" s="14"/>
      <c r="K33" s="19">
        <f>K7+K14+K21</f>
        <v>207</v>
      </c>
      <c r="L33" s="19">
        <f>L7+L14+L21</f>
        <v>253.049</v>
      </c>
      <c r="M33" s="19">
        <f>M7+M14+M21</f>
        <v>454.61899999999997</v>
      </c>
      <c r="N33" s="14"/>
      <c r="O33" s="19">
        <f>O7+O14+O21</f>
        <v>4285</v>
      </c>
      <c r="P33" s="19">
        <f>P7+P14+P21</f>
        <v>3278</v>
      </c>
      <c r="Q33" s="19">
        <f>Q7+Q14+Q21</f>
        <v>21354</v>
      </c>
      <c r="R33" s="14"/>
      <c r="S33" s="19">
        <v>2563</v>
      </c>
      <c r="T33" s="19">
        <v>2603</v>
      </c>
      <c r="U33" s="19">
        <v>5667</v>
      </c>
      <c r="V33" s="14"/>
      <c r="W33" s="19">
        <v>134</v>
      </c>
      <c r="X33" s="19">
        <v>381.45</v>
      </c>
      <c r="Y33" s="19">
        <v>1222.65</v>
      </c>
      <c r="Z33" s="14"/>
      <c r="AA33" s="19">
        <f>AA7+AA14+AA21</f>
        <v>222</v>
      </c>
      <c r="AB33" s="19">
        <f>AB7+AB14+AB21</f>
        <v>204</v>
      </c>
      <c r="AC33" s="19">
        <f>AC7+AC14+AC21</f>
        <v>2020</v>
      </c>
      <c r="AD33" s="14"/>
      <c r="AE33" s="19">
        <f>AE7+AE14+AE21</f>
        <v>2557</v>
      </c>
      <c r="AF33" s="19">
        <f>AF7+AF14+AF21</f>
        <v>1737</v>
      </c>
      <c r="AG33" s="19">
        <f>AG7+AG14+AG21</f>
        <v>20635</v>
      </c>
      <c r="AH33" s="14"/>
      <c r="AI33" s="19">
        <v>140</v>
      </c>
      <c r="AJ33" s="19">
        <v>119.80445999999999</v>
      </c>
      <c r="AK33" s="19">
        <v>155.94744</v>
      </c>
      <c r="AL33" s="14"/>
      <c r="AM33" s="19">
        <v>2116</v>
      </c>
      <c r="AN33" s="19">
        <v>3768</v>
      </c>
      <c r="AO33" s="19">
        <v>522</v>
      </c>
      <c r="AP33" s="14"/>
      <c r="AQ33" s="19">
        <f>AQ7+AQ14+AQ21</f>
        <v>17424</v>
      </c>
      <c r="AR33" s="19">
        <f>AR7+AR14+AR21</f>
        <v>14858.67312</v>
      </c>
      <c r="AS33" s="19">
        <f>AS7+AS14+AS21</f>
        <v>81650.65807</v>
      </c>
      <c r="AT33" s="14"/>
      <c r="AU33" s="25"/>
      <c r="AV33" s="25"/>
      <c r="AW33" s="25"/>
      <c r="AX33" s="25"/>
      <c r="AY33" s="19"/>
      <c r="AZ33" s="19"/>
      <c r="BA33" s="19"/>
      <c r="BB33" s="19"/>
      <c r="BC33" s="19"/>
      <c r="BD33" s="19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 ht="12.75" customHeight="1">
      <c r="A34" s="10"/>
      <c r="B34" s="10" t="s">
        <v>18</v>
      </c>
      <c r="C34" s="15">
        <f>C8+C15+C22+C27</f>
        <v>80</v>
      </c>
      <c r="D34" s="15">
        <f>D8+D15+D22+D27</f>
        <v>90.07439000000001</v>
      </c>
      <c r="E34" s="15">
        <f>E8+E15+E22+E27</f>
        <v>222.5</v>
      </c>
      <c r="F34" s="16"/>
      <c r="G34" s="15">
        <v>315</v>
      </c>
      <c r="H34" s="15">
        <v>1629.2938</v>
      </c>
      <c r="I34" s="15">
        <v>883.7241200000001</v>
      </c>
      <c r="J34" s="16"/>
      <c r="K34" s="15">
        <f>K8+K15+K22+K27</f>
        <v>35</v>
      </c>
      <c r="L34" s="15">
        <f>L8+L15+L22+L27</f>
        <v>30.33</v>
      </c>
      <c r="M34" s="15">
        <f>M8+M15+M22+M27</f>
        <v>25.323</v>
      </c>
      <c r="N34" s="16"/>
      <c r="O34" s="15">
        <f>O8+O15+O22+O27</f>
        <v>174</v>
      </c>
      <c r="P34" s="15">
        <f>P8+P15+P22+P27</f>
        <v>2924</v>
      </c>
      <c r="Q34" s="15">
        <f>Q8+Q15+Q22+Q27</f>
        <v>1068</v>
      </c>
      <c r="R34" s="16"/>
      <c r="S34" s="15">
        <v>226</v>
      </c>
      <c r="T34" s="15">
        <v>528</v>
      </c>
      <c r="U34" s="15">
        <v>101</v>
      </c>
      <c r="V34" s="16"/>
      <c r="W34" s="15">
        <v>65</v>
      </c>
      <c r="X34" s="15">
        <v>284.55</v>
      </c>
      <c r="Y34" s="15">
        <v>64.35</v>
      </c>
      <c r="Z34" s="16"/>
      <c r="AA34" s="15">
        <f>AA8+AA15+AA22+AA27</f>
        <v>0</v>
      </c>
      <c r="AB34" s="15">
        <f>AB8+AB15+AB22+AB27</f>
        <v>0</v>
      </c>
      <c r="AC34" s="15">
        <f>AC8+AC15+AC22+AC27</f>
        <v>0</v>
      </c>
      <c r="AD34" s="16"/>
      <c r="AE34" s="15">
        <f>AE8+AE15+AE22+AE27</f>
        <v>324</v>
      </c>
      <c r="AF34" s="15">
        <f>AF8+AF15+AF22+AF27</f>
        <v>462</v>
      </c>
      <c r="AG34" s="15">
        <f>AG8+AG15+AG22+AG27</f>
        <v>499</v>
      </c>
      <c r="AH34" s="16"/>
      <c r="AI34" s="15">
        <v>15</v>
      </c>
      <c r="AJ34" s="15">
        <v>49.19862</v>
      </c>
      <c r="AK34" s="15">
        <v>0</v>
      </c>
      <c r="AL34" s="16"/>
      <c r="AM34" s="15">
        <v>765</v>
      </c>
      <c r="AN34" s="15">
        <v>1908</v>
      </c>
      <c r="AO34" s="15">
        <v>156</v>
      </c>
      <c r="AP34" s="16"/>
      <c r="AQ34" s="15">
        <f>AQ8+AQ15+AQ22+AQ27</f>
        <v>1999</v>
      </c>
      <c r="AR34" s="15">
        <f>AR8+AR15+AR22+AR27</f>
        <v>7905.4468099999995</v>
      </c>
      <c r="AS34" s="15">
        <f>AS8+AS15+AS22+AS27</f>
        <v>3019.89712</v>
      </c>
      <c r="AT34" s="16"/>
      <c r="AU34" s="25"/>
      <c r="AV34" s="25"/>
      <c r="AW34" s="25"/>
      <c r="AX34" s="25"/>
      <c r="AY34" s="19"/>
      <c r="AZ34" s="19"/>
      <c r="BA34" s="19"/>
      <c r="BB34" s="19"/>
      <c r="BC34" s="19"/>
      <c r="BD34" s="19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 ht="12.75" customHeight="1">
      <c r="A35" s="10"/>
      <c r="B35" s="10" t="s">
        <v>1</v>
      </c>
      <c r="C35" s="19">
        <f>SUM(C31:C34)</f>
        <v>10308</v>
      </c>
      <c r="D35" s="19">
        <f>SUM(D31:D34)</f>
        <v>2929.62912</v>
      </c>
      <c r="E35" s="19">
        <f>SUM(E31:E34)</f>
        <v>121135.51722000001</v>
      </c>
      <c r="F35" s="14"/>
      <c r="G35" s="19">
        <v>4713</v>
      </c>
      <c r="H35" s="19">
        <v>13080.14735</v>
      </c>
      <c r="I35" s="19">
        <v>112416.16899</v>
      </c>
      <c r="J35" s="14"/>
      <c r="K35" s="19">
        <f>SUM(K31:K34)</f>
        <v>242</v>
      </c>
      <c r="L35" s="19">
        <f>SUM(L31:L34)</f>
        <v>283.379</v>
      </c>
      <c r="M35" s="19">
        <f>SUM(M31:M34)</f>
        <v>479.94199999999995</v>
      </c>
      <c r="N35" s="14"/>
      <c r="O35" s="19">
        <f>SUM(O31:O34)</f>
        <v>9302</v>
      </c>
      <c r="P35" s="19">
        <f>SUM(P31:P34)</f>
        <v>8279</v>
      </c>
      <c r="Q35" s="19">
        <f>SUM(Q31:Q34)</f>
        <v>98227</v>
      </c>
      <c r="R35" s="14"/>
      <c r="S35" s="19">
        <v>5295</v>
      </c>
      <c r="T35" s="19">
        <v>7205</v>
      </c>
      <c r="U35" s="19">
        <v>42938</v>
      </c>
      <c r="V35" s="14"/>
      <c r="W35" s="19">
        <v>473</v>
      </c>
      <c r="X35" s="19">
        <v>1431</v>
      </c>
      <c r="Y35" s="19">
        <v>5513</v>
      </c>
      <c r="Z35" s="14"/>
      <c r="AA35" s="19">
        <f>SUM(AA31:AA34)</f>
        <v>222</v>
      </c>
      <c r="AB35" s="19">
        <f>SUM(AB31:AB34)</f>
        <v>204</v>
      </c>
      <c r="AC35" s="19">
        <f>SUM(AC31:AC34)</f>
        <v>2020</v>
      </c>
      <c r="AD35" s="14"/>
      <c r="AE35" s="19">
        <f>SUM(AE31:AE34)</f>
        <v>7318</v>
      </c>
      <c r="AF35" s="19">
        <f>SUM(AF31:AF34)</f>
        <v>3961</v>
      </c>
      <c r="AG35" s="19">
        <f>SUM(AG31:AG34)</f>
        <v>134781</v>
      </c>
      <c r="AH35" s="14"/>
      <c r="AI35" s="19">
        <v>709</v>
      </c>
      <c r="AJ35" s="19">
        <v>950.83601</v>
      </c>
      <c r="AK35" s="19">
        <v>3732.7951699999994</v>
      </c>
      <c r="AL35" s="14"/>
      <c r="AM35" s="19">
        <v>2940</v>
      </c>
      <c r="AN35" s="19">
        <v>5746.876</v>
      </c>
      <c r="AO35" s="19">
        <v>6575.7339999999995</v>
      </c>
      <c r="AP35" s="14"/>
      <c r="AQ35" s="19">
        <f>SUM(AQ31:AQ34)</f>
        <v>41522</v>
      </c>
      <c r="AR35" s="19">
        <f>SUM(AR31:AR34)</f>
        <v>44070.86748</v>
      </c>
      <c r="AS35" s="19">
        <f>SUM(AS31:AS34)</f>
        <v>527819.1573799999</v>
      </c>
      <c r="AT35" s="14"/>
      <c r="AU35" s="25"/>
      <c r="AV35" s="25"/>
      <c r="AW35" s="25"/>
      <c r="AX35" s="25"/>
      <c r="AY35" s="19"/>
      <c r="AZ35" s="19"/>
      <c r="BA35" s="19"/>
      <c r="BB35" s="19"/>
      <c r="BC35" s="19"/>
      <c r="BD35" s="19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1"/>
      <c r="AN36" s="21"/>
      <c r="AO36" s="21"/>
      <c r="AP36" s="21"/>
      <c r="AQ36" s="25"/>
      <c r="AR36" s="25"/>
      <c r="AS36" s="21"/>
      <c r="AT36" s="21"/>
      <c r="AU36" s="25"/>
      <c r="AV36" s="25"/>
      <c r="AW36" s="25"/>
      <c r="AX36" s="25"/>
      <c r="AY36" s="25"/>
      <c r="AZ36" s="25"/>
      <c r="BA36" s="25"/>
      <c r="BB36" s="25"/>
      <c r="BC36" s="25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</row>
    <row r="38" spans="1:137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</row>
    <row r="39" spans="1:137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</row>
    <row r="40" spans="1:137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</row>
    <row r="41" spans="1:137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137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</row>
    <row r="43" spans="1:137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</row>
    <row r="44" spans="1:137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</row>
    <row r="45" spans="1:137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</row>
    <row r="46" spans="1:137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</row>
    <row r="47" spans="1:137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</row>
    <row r="48" spans="1:137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137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</row>
    <row r="50" spans="1:137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</row>
    <row r="51" spans="1:137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</row>
    <row r="52" spans="1:137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</row>
    <row r="53" spans="1:137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</row>
    <row r="54" spans="1:137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</row>
    <row r="55" spans="1:137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</row>
    <row r="56" spans="1:137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</row>
    <row r="57" spans="1:137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</row>
    <row r="58" spans="1:137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</row>
    <row r="59" spans="1:137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</row>
    <row r="60" spans="2:137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</row>
    <row r="61" spans="2:53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2:53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2:53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2:53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2:53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2:53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2:53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2:53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</sheetData>
  <sheetProtection/>
  <dataValidations count="4">
    <dataValidation type="decimal" showErrorMessage="1" errorTitle="Solussa on kaava" error="Sisältöä ei saa muuttaa!" sqref="C35:AT35">
      <formula1>SUM(C31:C34)</formula1>
      <formula2>SUM(C31:C34)</formula2>
    </dataValidation>
    <dataValidation type="decimal" showErrorMessage="1" errorTitle="Solussa on kaava" error="Sisältöä ei saa muuttaa!" sqref="C33:AT33 C31:AT31">
      <formula1>C7+C14+C21</formula1>
      <formula2>C7+C14+C21</formula2>
    </dataValidation>
    <dataValidation type="decimal" showErrorMessage="1" errorTitle="Solussa on kaava" error="Sisältöä ei saa muuttaa!" sqref="C34:AT34">
      <formula1>C8+C15+C22+C27</formula1>
      <formula2>C8+C15+C22+C27</formula2>
    </dataValidation>
    <dataValidation type="decimal" showErrorMessage="1" errorTitle="Solussa on kaava" error="Sisältöä ei saa muuttaa!" sqref="C32:AT32">
      <formula1>C6+C13+C20+C26</formula1>
      <formula2>C6+C13+C20+C26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  <colBreaks count="5" manualBreakCount="5">
    <brk id="10" max="65535" man="1"/>
    <brk id="18" max="65535" man="1"/>
    <brk id="26" max="65535" man="1"/>
    <brk id="34" max="65535" man="1"/>
    <brk id="4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G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3" width="8.7109375" style="0" bestFit="1" customWidth="1"/>
    <col min="4" max="4" width="8.7109375" style="0" customWidth="1"/>
    <col min="5" max="5" width="10.28125" style="0" customWidth="1"/>
    <col min="6" max="6" width="12.57421875" style="0" customWidth="1"/>
    <col min="7" max="7" width="11.00390625" style="0" bestFit="1" customWidth="1"/>
    <col min="8" max="8" width="8.7109375" style="0" customWidth="1"/>
    <col min="9" max="9" width="10.28125" style="0" customWidth="1"/>
    <col min="10" max="10" width="12.57421875" style="0" bestFit="1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bestFit="1" customWidth="1"/>
    <col min="15" max="15" width="10.28125" style="0" customWidth="1"/>
    <col min="16" max="16" width="8.7109375" style="0" customWidth="1"/>
    <col min="18" max="18" width="12.57421875" style="0" bestFit="1" customWidth="1"/>
    <col min="22" max="22" width="12.57421875" style="0" bestFit="1" customWidth="1"/>
    <col min="26" max="26" width="12.57421875" style="0" bestFit="1" customWidth="1"/>
    <col min="30" max="30" width="12.57421875" style="0" bestFit="1" customWidth="1"/>
    <col min="34" max="34" width="12.57421875" style="0" bestFit="1" customWidth="1"/>
    <col min="38" max="38" width="12.57421875" style="0" customWidth="1"/>
    <col min="42" max="42" width="12.57421875" style="0" customWidth="1"/>
    <col min="46" max="46" width="12.57421875" style="0" bestFit="1" customWidth="1"/>
  </cols>
  <sheetData>
    <row r="1" spans="1:46" ht="12.75">
      <c r="A1" s="4" t="s">
        <v>39</v>
      </c>
      <c r="B1" s="5"/>
      <c r="C1" s="11" t="s">
        <v>7</v>
      </c>
      <c r="D1" s="12"/>
      <c r="E1" s="12"/>
      <c r="F1" s="22"/>
      <c r="G1" s="11" t="s">
        <v>31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10</v>
      </c>
      <c r="X1" s="12"/>
      <c r="Y1" s="12"/>
      <c r="Z1" s="22"/>
      <c r="AA1" s="11" t="s">
        <v>37</v>
      </c>
      <c r="AB1" s="12"/>
      <c r="AC1" s="12"/>
      <c r="AD1" s="22"/>
      <c r="AE1" s="11" t="s">
        <v>35</v>
      </c>
      <c r="AF1" s="12"/>
      <c r="AG1" s="12"/>
      <c r="AH1" s="22"/>
      <c r="AI1" s="11" t="s">
        <v>32</v>
      </c>
      <c r="AJ1" s="12"/>
      <c r="AK1" s="12"/>
      <c r="AL1" s="22"/>
      <c r="AM1" s="11" t="s">
        <v>42</v>
      </c>
      <c r="AN1" s="12"/>
      <c r="AO1" s="12"/>
      <c r="AP1" s="22"/>
      <c r="AQ1" s="11" t="s">
        <v>1</v>
      </c>
      <c r="AR1" s="12"/>
      <c r="AS1" s="12"/>
      <c r="AT1" s="22"/>
    </row>
    <row r="2" spans="1:137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1:137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</row>
    <row r="4" spans="1:137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19"/>
      <c r="AN4" s="19"/>
      <c r="AO4" s="19"/>
      <c r="AP4" s="14"/>
      <c r="AQ4" s="20"/>
      <c r="AR4" s="20"/>
      <c r="AS4" s="20"/>
      <c r="AT4" s="14"/>
      <c r="AU4" s="20"/>
      <c r="AV4" s="20"/>
      <c r="AW4" s="20"/>
      <c r="AX4" s="20"/>
      <c r="AY4" s="20"/>
      <c r="AZ4" s="20"/>
      <c r="BA4" s="20"/>
      <c r="BB4" s="20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ht="12.75" customHeight="1">
      <c r="A5" s="1"/>
      <c r="B5" s="10" t="s">
        <v>15</v>
      </c>
      <c r="C5" s="19">
        <v>8733</v>
      </c>
      <c r="D5" s="19">
        <v>4020.58065</v>
      </c>
      <c r="E5" s="19">
        <v>136079.50977</v>
      </c>
      <c r="F5" s="14"/>
      <c r="G5" s="19">
        <v>3909</v>
      </c>
      <c r="H5" s="19">
        <v>2570.91346</v>
      </c>
      <c r="I5" s="19">
        <v>66921.33936</v>
      </c>
      <c r="J5" s="14"/>
      <c r="K5" s="19">
        <v>0</v>
      </c>
      <c r="L5" s="19">
        <v>0</v>
      </c>
      <c r="M5" s="19">
        <v>0</v>
      </c>
      <c r="N5" s="14"/>
      <c r="O5" s="19">
        <v>6395</v>
      </c>
      <c r="P5" s="19">
        <v>848</v>
      </c>
      <c r="Q5" s="19">
        <v>84043</v>
      </c>
      <c r="R5" s="14"/>
      <c r="S5" s="19">
        <v>2956</v>
      </c>
      <c r="T5" s="19">
        <v>3190</v>
      </c>
      <c r="U5" s="19">
        <v>34026</v>
      </c>
      <c r="V5" s="14"/>
      <c r="W5" s="19">
        <v>183</v>
      </c>
      <c r="X5" s="19">
        <v>348.3</v>
      </c>
      <c r="Y5" s="19">
        <v>2329.2</v>
      </c>
      <c r="Z5" s="14"/>
      <c r="AA5" s="19">
        <v>0</v>
      </c>
      <c r="AB5" s="19">
        <v>0</v>
      </c>
      <c r="AC5" s="19">
        <v>0</v>
      </c>
      <c r="AD5" s="14"/>
      <c r="AE5" s="19">
        <v>6126</v>
      </c>
      <c r="AF5" s="19">
        <v>712</v>
      </c>
      <c r="AG5" s="19">
        <v>176574</v>
      </c>
      <c r="AH5" s="14"/>
      <c r="AI5" s="19">
        <v>650</v>
      </c>
      <c r="AJ5" s="19">
        <v>574.55174</v>
      </c>
      <c r="AK5" s="19">
        <v>5905.74532</v>
      </c>
      <c r="AL5" s="14"/>
      <c r="AM5" s="19">
        <v>121</v>
      </c>
      <c r="AN5" s="19">
        <v>37.538</v>
      </c>
      <c r="AO5" s="19">
        <v>3998.366</v>
      </c>
      <c r="AP5" s="14"/>
      <c r="AQ5" s="19">
        <f aca="true" t="shared" si="0" ref="AQ5:AS8">C5+G5+K5+O5+S5+W5+AA5+AE5+AI5+AM5</f>
        <v>29073</v>
      </c>
      <c r="AR5" s="19">
        <f t="shared" si="0"/>
        <v>12301.88385</v>
      </c>
      <c r="AS5" s="19">
        <f t="shared" si="0"/>
        <v>509877.16044999997</v>
      </c>
      <c r="AT5" s="14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3</v>
      </c>
      <c r="H6" s="19">
        <v>0</v>
      </c>
      <c r="I6" s="19">
        <v>230.618</v>
      </c>
      <c r="J6" s="14"/>
      <c r="K6" s="19">
        <v>0</v>
      </c>
      <c r="L6" s="19">
        <v>0</v>
      </c>
      <c r="M6" s="19">
        <v>0</v>
      </c>
      <c r="N6" s="14"/>
      <c r="O6" s="19">
        <v>23</v>
      </c>
      <c r="P6" s="19">
        <v>46</v>
      </c>
      <c r="Q6" s="19">
        <v>17</v>
      </c>
      <c r="R6" s="14"/>
      <c r="S6" s="19">
        <v>204</v>
      </c>
      <c r="T6" s="19">
        <v>677</v>
      </c>
      <c r="U6" s="19">
        <v>12484</v>
      </c>
      <c r="V6" s="14"/>
      <c r="W6" s="19">
        <v>46</v>
      </c>
      <c r="X6" s="19">
        <v>38.7</v>
      </c>
      <c r="Y6" s="19">
        <v>258.8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6</v>
      </c>
      <c r="AJ6" s="19">
        <v>1.68</v>
      </c>
      <c r="AK6" s="19">
        <v>361.081</v>
      </c>
      <c r="AL6" s="14"/>
      <c r="AM6" s="19">
        <v>8</v>
      </c>
      <c r="AN6" s="19">
        <v>0</v>
      </c>
      <c r="AO6" s="19">
        <v>304.33799999999997</v>
      </c>
      <c r="AP6" s="14"/>
      <c r="AQ6" s="19">
        <f t="shared" si="0"/>
        <v>290</v>
      </c>
      <c r="AR6" s="19">
        <f t="shared" si="0"/>
        <v>763.38</v>
      </c>
      <c r="AS6" s="19">
        <f t="shared" si="0"/>
        <v>13655.837</v>
      </c>
      <c r="AT6" s="1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ht="12.75" customHeight="1">
      <c r="A7" s="1"/>
      <c r="B7" s="8" t="s">
        <v>17</v>
      </c>
      <c r="C7" s="19">
        <v>7888</v>
      </c>
      <c r="D7" s="19">
        <v>1065.7518300000002</v>
      </c>
      <c r="E7" s="19">
        <v>40872.55127999999</v>
      </c>
      <c r="F7" s="14"/>
      <c r="G7" s="19">
        <v>1158</v>
      </c>
      <c r="H7" s="19">
        <v>1425.1203900000003</v>
      </c>
      <c r="I7" s="19">
        <v>10635.594570000001</v>
      </c>
      <c r="J7" s="14"/>
      <c r="K7" s="19">
        <v>77</v>
      </c>
      <c r="L7" s="19">
        <v>22.98</v>
      </c>
      <c r="M7" s="19">
        <v>1040.118</v>
      </c>
      <c r="N7" s="14"/>
      <c r="O7" s="19">
        <v>3134</v>
      </c>
      <c r="P7" s="19">
        <v>1582</v>
      </c>
      <c r="Q7" s="19">
        <v>36531</v>
      </c>
      <c r="R7" s="14"/>
      <c r="S7" s="19">
        <v>1720</v>
      </c>
      <c r="T7" s="19">
        <v>1490</v>
      </c>
      <c r="U7" s="19">
        <v>7027</v>
      </c>
      <c r="V7" s="14"/>
      <c r="W7" s="19">
        <v>110</v>
      </c>
      <c r="X7" s="19">
        <v>256.5</v>
      </c>
      <c r="Y7" s="19">
        <v>2076.7</v>
      </c>
      <c r="Z7" s="14"/>
      <c r="AA7" s="19">
        <v>179</v>
      </c>
      <c r="AB7" s="19">
        <v>179</v>
      </c>
      <c r="AC7" s="19">
        <v>3628</v>
      </c>
      <c r="AD7" s="14"/>
      <c r="AE7" s="19">
        <v>1560</v>
      </c>
      <c r="AF7" s="19">
        <v>462</v>
      </c>
      <c r="AG7" s="19">
        <v>35971</v>
      </c>
      <c r="AH7" s="14"/>
      <c r="AI7" s="19">
        <v>130</v>
      </c>
      <c r="AJ7" s="19">
        <v>93.06663999999999</v>
      </c>
      <c r="AK7" s="19">
        <v>335.96894000000003</v>
      </c>
      <c r="AL7" s="14"/>
      <c r="AM7" s="19">
        <v>301</v>
      </c>
      <c r="AN7" s="19">
        <v>466</v>
      </c>
      <c r="AO7" s="19">
        <v>163</v>
      </c>
      <c r="AP7" s="14"/>
      <c r="AQ7" s="19">
        <f t="shared" si="0"/>
        <v>16257</v>
      </c>
      <c r="AR7" s="19">
        <f t="shared" si="0"/>
        <v>7042.418860000001</v>
      </c>
      <c r="AS7" s="19">
        <f t="shared" si="0"/>
        <v>138280.93279</v>
      </c>
      <c r="AT7" s="14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16</v>
      </c>
      <c r="H8" s="15">
        <v>0</v>
      </c>
      <c r="I8" s="15">
        <v>590.439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12</v>
      </c>
      <c r="T8" s="15">
        <v>75</v>
      </c>
      <c r="U8" s="15">
        <v>141</v>
      </c>
      <c r="V8" s="16"/>
      <c r="W8" s="15">
        <v>9</v>
      </c>
      <c r="X8" s="15">
        <v>28.5</v>
      </c>
      <c r="Y8" s="15">
        <v>109.3</v>
      </c>
      <c r="Z8" s="16"/>
      <c r="AA8" s="15">
        <v>0</v>
      </c>
      <c r="AB8" s="15">
        <v>0</v>
      </c>
      <c r="AC8" s="15">
        <v>0</v>
      </c>
      <c r="AD8" s="16"/>
      <c r="AE8" s="15">
        <v>22</v>
      </c>
      <c r="AF8" s="15">
        <v>12</v>
      </c>
      <c r="AG8" s="15">
        <v>1295</v>
      </c>
      <c r="AH8" s="16"/>
      <c r="AI8" s="15">
        <v>1</v>
      </c>
      <c r="AJ8" s="15">
        <v>0</v>
      </c>
      <c r="AK8" s="15">
        <v>38.5</v>
      </c>
      <c r="AL8" s="16"/>
      <c r="AM8" s="15">
        <v>0</v>
      </c>
      <c r="AN8" s="15">
        <v>0</v>
      </c>
      <c r="AO8" s="15">
        <v>0</v>
      </c>
      <c r="AP8" s="16"/>
      <c r="AQ8" s="15">
        <f t="shared" si="0"/>
        <v>60</v>
      </c>
      <c r="AR8" s="15">
        <f t="shared" si="0"/>
        <v>115.5</v>
      </c>
      <c r="AS8" s="15">
        <f t="shared" si="0"/>
        <v>2174.239</v>
      </c>
      <c r="AT8" s="16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ht="12.75" customHeight="1">
      <c r="A9" s="2"/>
      <c r="B9" s="9" t="s">
        <v>1</v>
      </c>
      <c r="C9" s="19">
        <f>SUM(C5:C8)</f>
        <v>16621</v>
      </c>
      <c r="D9" s="19">
        <f>SUM(D5:D8)</f>
        <v>5086.33248</v>
      </c>
      <c r="E9" s="19">
        <f>SUM(E5:E8)</f>
        <v>176952.06105</v>
      </c>
      <c r="F9" s="14"/>
      <c r="G9" s="19">
        <f>SUM(G5:G8)</f>
        <v>5086</v>
      </c>
      <c r="H9" s="19">
        <f>SUM(H5:H8)</f>
        <v>3996.0338500000007</v>
      </c>
      <c r="I9" s="19">
        <f>SUM(I5:I8)</f>
        <v>78377.99093</v>
      </c>
      <c r="J9" s="14"/>
      <c r="K9" s="19">
        <f>SUM(K5:K8)</f>
        <v>77</v>
      </c>
      <c r="L9" s="19">
        <f>SUM(L5:L8)</f>
        <v>22.98</v>
      </c>
      <c r="M9" s="19">
        <f>SUM(M5:M8)</f>
        <v>1040.118</v>
      </c>
      <c r="N9" s="14"/>
      <c r="O9" s="19">
        <f>SUM(O5:O8)</f>
        <v>9552</v>
      </c>
      <c r="P9" s="19">
        <f>SUM(P5:P8)</f>
        <v>2476</v>
      </c>
      <c r="Q9" s="19">
        <f>SUM(Q5:Q8)</f>
        <v>120591</v>
      </c>
      <c r="R9" s="14"/>
      <c r="S9" s="19">
        <v>4892</v>
      </c>
      <c r="T9" s="19">
        <v>5432</v>
      </c>
      <c r="U9" s="19">
        <v>53678</v>
      </c>
      <c r="V9" s="14"/>
      <c r="W9" s="19">
        <v>348</v>
      </c>
      <c r="X9" s="19">
        <v>672</v>
      </c>
      <c r="Y9" s="19">
        <v>4774</v>
      </c>
      <c r="Z9" s="14"/>
      <c r="AA9" s="19">
        <f>SUM(AA5:AA8)</f>
        <v>179</v>
      </c>
      <c r="AB9" s="19">
        <f>SUM(AB5:AB8)</f>
        <v>179</v>
      </c>
      <c r="AC9" s="19">
        <f>SUM(AC5:AC8)</f>
        <v>3628</v>
      </c>
      <c r="AD9" s="14"/>
      <c r="AE9" s="19">
        <f>SUM(AE5:AE8)</f>
        <v>7708</v>
      </c>
      <c r="AF9" s="19">
        <f>SUM(AF5:AF8)</f>
        <v>1186</v>
      </c>
      <c r="AG9" s="19">
        <f>SUM(AG5:AG8)</f>
        <v>213840</v>
      </c>
      <c r="AH9" s="14"/>
      <c r="AI9" s="19">
        <v>787</v>
      </c>
      <c r="AJ9" s="19">
        <v>669.29838</v>
      </c>
      <c r="AK9" s="19">
        <v>6641.29526</v>
      </c>
      <c r="AL9" s="14"/>
      <c r="AM9" s="19">
        <v>430</v>
      </c>
      <c r="AN9" s="19">
        <v>503.538</v>
      </c>
      <c r="AO9" s="19">
        <v>4465.704</v>
      </c>
      <c r="AP9" s="14"/>
      <c r="AQ9" s="19">
        <f>SUM(AQ5:AQ8)</f>
        <v>45680</v>
      </c>
      <c r="AR9" s="19">
        <f>SUM(AR5:AR8)</f>
        <v>20223.18271</v>
      </c>
      <c r="AS9" s="19">
        <f>SUM(AS5:AS8)</f>
        <v>663988.1692399998</v>
      </c>
      <c r="AT9" s="14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9"/>
      <c r="AW10" s="19"/>
      <c r="AX10" s="19"/>
      <c r="AY10" s="19"/>
      <c r="AZ10" s="19"/>
      <c r="BA10" s="19"/>
      <c r="BB10" s="19"/>
      <c r="BC10" s="19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9"/>
      <c r="AW11" s="19"/>
      <c r="AX11" s="19"/>
      <c r="AY11" s="19"/>
      <c r="AZ11" s="19"/>
      <c r="BA11" s="19"/>
      <c r="BB11" s="19"/>
      <c r="BC11" s="19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655</v>
      </c>
      <c r="H12" s="19">
        <v>0</v>
      </c>
      <c r="I12" s="19">
        <v>5424.802900000001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f aca="true" t="shared" si="1" ref="AQ12:AS15">C12+G12+K12+O12+S12+W12+AA12+AE12+AI12+AM12</f>
        <v>655</v>
      </c>
      <c r="AR12" s="19">
        <f t="shared" si="1"/>
        <v>0</v>
      </c>
      <c r="AS12" s="19">
        <f t="shared" si="1"/>
        <v>5424.802900000001</v>
      </c>
      <c r="AT12" s="14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2.75" customHeight="1">
      <c r="A13" s="1"/>
      <c r="B13" s="10" t="s">
        <v>16</v>
      </c>
      <c r="C13" s="19">
        <v>48</v>
      </c>
      <c r="D13" s="19">
        <v>0</v>
      </c>
      <c r="E13" s="19">
        <v>17814.171650000004</v>
      </c>
      <c r="F13" s="14"/>
      <c r="G13" s="19">
        <v>189</v>
      </c>
      <c r="H13" s="19">
        <v>8336.34613</v>
      </c>
      <c r="I13" s="19">
        <v>105501.49192999999</v>
      </c>
      <c r="J13" s="14"/>
      <c r="K13" s="19">
        <v>0</v>
      </c>
      <c r="L13" s="19">
        <v>0</v>
      </c>
      <c r="M13" s="19">
        <v>0</v>
      </c>
      <c r="N13" s="14"/>
      <c r="O13" s="19">
        <v>35</v>
      </c>
      <c r="P13" s="19">
        <v>0</v>
      </c>
      <c r="Q13" s="19">
        <v>28148</v>
      </c>
      <c r="R13" s="14"/>
      <c r="S13" s="19">
        <v>5</v>
      </c>
      <c r="T13" s="19">
        <v>0</v>
      </c>
      <c r="U13" s="19">
        <v>4675</v>
      </c>
      <c r="V13" s="14"/>
      <c r="W13" s="19">
        <v>9</v>
      </c>
      <c r="X13" s="19">
        <v>0</v>
      </c>
      <c r="Y13" s="19">
        <v>3764</v>
      </c>
      <c r="Z13" s="14"/>
      <c r="AA13" s="19">
        <v>0</v>
      </c>
      <c r="AB13" s="19">
        <v>0</v>
      </c>
      <c r="AC13" s="19">
        <v>0</v>
      </c>
      <c r="AD13" s="14"/>
      <c r="AE13" s="19">
        <v>54</v>
      </c>
      <c r="AF13" s="19">
        <v>0</v>
      </c>
      <c r="AG13" s="19">
        <v>15684</v>
      </c>
      <c r="AH13" s="14"/>
      <c r="AI13" s="19">
        <v>0</v>
      </c>
      <c r="AJ13" s="19">
        <v>0</v>
      </c>
      <c r="AK13" s="19">
        <v>0</v>
      </c>
      <c r="AL13" s="14"/>
      <c r="AM13" s="19">
        <v>21</v>
      </c>
      <c r="AN13" s="19">
        <v>0</v>
      </c>
      <c r="AO13" s="19">
        <v>13696.449</v>
      </c>
      <c r="AP13" s="14"/>
      <c r="AQ13" s="19">
        <f t="shared" si="1"/>
        <v>361</v>
      </c>
      <c r="AR13" s="19">
        <f t="shared" si="1"/>
        <v>8336.34613</v>
      </c>
      <c r="AS13" s="19">
        <f t="shared" si="1"/>
        <v>189283.11258</v>
      </c>
      <c r="AT13" s="14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f t="shared" si="1"/>
        <v>0</v>
      </c>
      <c r="AR14" s="19">
        <f t="shared" si="1"/>
        <v>0</v>
      </c>
      <c r="AS14" s="19">
        <f t="shared" si="1"/>
        <v>0</v>
      </c>
      <c r="AT14" s="14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ht="12.75" customHeight="1">
      <c r="A15" s="1"/>
      <c r="B15" s="8" t="s">
        <v>18</v>
      </c>
      <c r="C15" s="15">
        <v>9</v>
      </c>
      <c r="D15" s="15">
        <v>0</v>
      </c>
      <c r="E15" s="15">
        <v>472.65</v>
      </c>
      <c r="F15" s="16"/>
      <c r="G15" s="15">
        <v>17</v>
      </c>
      <c r="H15" s="15">
        <v>600.29664</v>
      </c>
      <c r="I15" s="15">
        <v>1258.26412</v>
      </c>
      <c r="J15" s="16"/>
      <c r="K15" s="15">
        <v>0</v>
      </c>
      <c r="L15" s="15">
        <v>0</v>
      </c>
      <c r="M15" s="15">
        <v>0</v>
      </c>
      <c r="N15" s="16"/>
      <c r="O15" s="15">
        <v>6</v>
      </c>
      <c r="P15" s="15">
        <v>0</v>
      </c>
      <c r="Q15" s="15">
        <v>286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f t="shared" si="1"/>
        <v>32</v>
      </c>
      <c r="AR15" s="15">
        <f t="shared" si="1"/>
        <v>600.29664</v>
      </c>
      <c r="AS15" s="15">
        <f t="shared" si="1"/>
        <v>2016.91412</v>
      </c>
      <c r="AT15" s="16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2.75" customHeight="1">
      <c r="A16" s="1"/>
      <c r="B16" s="9" t="s">
        <v>1</v>
      </c>
      <c r="C16" s="19">
        <f>SUM(C12:C15)</f>
        <v>57</v>
      </c>
      <c r="D16" s="19">
        <f>SUM(D12:D15)</f>
        <v>0</v>
      </c>
      <c r="E16" s="19">
        <f>SUM(E12:E15)</f>
        <v>18286.821650000005</v>
      </c>
      <c r="F16" s="14"/>
      <c r="G16" s="19">
        <f>SUM(G12:G15)</f>
        <v>861</v>
      </c>
      <c r="H16" s="19">
        <f>SUM(H12:H15)</f>
        <v>8936.64277</v>
      </c>
      <c r="I16" s="19">
        <f>SUM(I12:I15)</f>
        <v>112184.55894999999</v>
      </c>
      <c r="J16" s="14"/>
      <c r="K16" s="19">
        <f>SUM(K12:K15)</f>
        <v>0</v>
      </c>
      <c r="L16" s="19">
        <f>SUM(L12:L15)</f>
        <v>0</v>
      </c>
      <c r="M16" s="19">
        <f>SUM(M12:M15)</f>
        <v>0</v>
      </c>
      <c r="N16" s="14"/>
      <c r="O16" s="19">
        <f>SUM(O12:O15)</f>
        <v>41</v>
      </c>
      <c r="P16" s="19">
        <f>SUM(P12:P15)</f>
        <v>0</v>
      </c>
      <c r="Q16" s="19">
        <f>SUM(Q12:Q15)</f>
        <v>28434</v>
      </c>
      <c r="R16" s="14"/>
      <c r="S16" s="19">
        <v>5</v>
      </c>
      <c r="T16" s="19">
        <v>0</v>
      </c>
      <c r="U16" s="19">
        <v>4675</v>
      </c>
      <c r="V16" s="14"/>
      <c r="W16" s="19">
        <v>9</v>
      </c>
      <c r="X16" s="19">
        <v>0</v>
      </c>
      <c r="Y16" s="19">
        <v>3764</v>
      </c>
      <c r="Z16" s="14"/>
      <c r="AA16" s="19">
        <f>SUM(AA12:AA15)</f>
        <v>0</v>
      </c>
      <c r="AB16" s="19">
        <f>SUM(AB12:AB15)</f>
        <v>0</v>
      </c>
      <c r="AC16" s="19">
        <f>SUM(AC12:AC15)</f>
        <v>0</v>
      </c>
      <c r="AD16" s="14"/>
      <c r="AE16" s="19">
        <f>SUM(AE12:AE15)</f>
        <v>54</v>
      </c>
      <c r="AF16" s="19">
        <f>SUM(AF12:AF15)</f>
        <v>0</v>
      </c>
      <c r="AG16" s="19">
        <f>SUM(AG12:AG15)</f>
        <v>15684</v>
      </c>
      <c r="AH16" s="14"/>
      <c r="AI16" s="19">
        <v>0</v>
      </c>
      <c r="AJ16" s="19">
        <v>0</v>
      </c>
      <c r="AK16" s="19">
        <v>0</v>
      </c>
      <c r="AL16" s="14"/>
      <c r="AM16" s="19">
        <v>21</v>
      </c>
      <c r="AN16" s="19">
        <v>0</v>
      </c>
      <c r="AO16" s="19">
        <v>13696.449</v>
      </c>
      <c r="AP16" s="14"/>
      <c r="AQ16" s="19">
        <f>SUM(AQ12:AQ15)</f>
        <v>1048</v>
      </c>
      <c r="AR16" s="19">
        <f>SUM(AR12:AR15)</f>
        <v>8936.64277</v>
      </c>
      <c r="AS16" s="19">
        <f>SUM(AS12:AS15)</f>
        <v>196724.8296</v>
      </c>
      <c r="AT16" s="14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9"/>
      <c r="AW17" s="19"/>
      <c r="AX17" s="19"/>
      <c r="AY17" s="19"/>
      <c r="AZ17" s="19"/>
      <c r="BA17" s="19"/>
      <c r="BB17" s="19"/>
      <c r="BC17" s="19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9"/>
      <c r="AW18" s="19"/>
      <c r="AX18" s="19"/>
      <c r="AY18" s="19"/>
      <c r="AZ18" s="19"/>
      <c r="BA18" s="19"/>
      <c r="BB18" s="19"/>
      <c r="BC18" s="19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2.75" customHeight="1">
      <c r="A19" s="2"/>
      <c r="B19" s="10" t="s">
        <v>15</v>
      </c>
      <c r="C19" s="19">
        <v>797</v>
      </c>
      <c r="D19" s="19">
        <v>856.3977199999999</v>
      </c>
      <c r="E19" s="19">
        <v>0</v>
      </c>
      <c r="F19" s="14"/>
      <c r="G19" s="19">
        <v>1098</v>
      </c>
      <c r="H19" s="19">
        <v>3278.16473</v>
      </c>
      <c r="I19" s="19">
        <v>232.62546000000003</v>
      </c>
      <c r="J19" s="14"/>
      <c r="K19" s="19">
        <v>0</v>
      </c>
      <c r="L19" s="19">
        <v>0</v>
      </c>
      <c r="M19" s="19">
        <v>0</v>
      </c>
      <c r="N19" s="14"/>
      <c r="O19" s="19">
        <v>670</v>
      </c>
      <c r="P19" s="19">
        <v>2262</v>
      </c>
      <c r="Q19" s="19">
        <v>956</v>
      </c>
      <c r="R19" s="14"/>
      <c r="S19" s="19">
        <v>1084</v>
      </c>
      <c r="T19" s="19">
        <v>1831</v>
      </c>
      <c r="U19" s="19">
        <v>123</v>
      </c>
      <c r="V19" s="14"/>
      <c r="W19" s="19">
        <v>122</v>
      </c>
      <c r="X19" s="19">
        <v>511.5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1145</v>
      </c>
      <c r="AF19" s="19">
        <v>2009</v>
      </c>
      <c r="AG19" s="19">
        <v>1367</v>
      </c>
      <c r="AH19" s="14"/>
      <c r="AI19" s="19">
        <v>286</v>
      </c>
      <c r="AJ19" s="19">
        <v>489.34630999999996</v>
      </c>
      <c r="AK19" s="19">
        <v>0</v>
      </c>
      <c r="AL19" s="14"/>
      <c r="AM19" s="19">
        <v>116</v>
      </c>
      <c r="AN19" s="19">
        <v>162.055</v>
      </c>
      <c r="AO19" s="19">
        <v>8.634</v>
      </c>
      <c r="AP19" s="14"/>
      <c r="AQ19" s="19">
        <f aca="true" t="shared" si="2" ref="AQ19:AS22">C19+G19+K19+O19+S19+W19+AA19+AE19+AI19+AM19</f>
        <v>5318</v>
      </c>
      <c r="AR19" s="19">
        <f t="shared" si="2"/>
        <v>11399.46376</v>
      </c>
      <c r="AS19" s="19">
        <f t="shared" si="2"/>
        <v>2687.25946</v>
      </c>
      <c r="AT19" s="14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2.75" customHeight="1">
      <c r="A20" s="1"/>
      <c r="B20" s="10" t="s">
        <v>16</v>
      </c>
      <c r="C20" s="19">
        <v>78</v>
      </c>
      <c r="D20" s="19">
        <v>217.82491</v>
      </c>
      <c r="E20" s="19">
        <v>0</v>
      </c>
      <c r="F20" s="14"/>
      <c r="G20" s="19">
        <v>554</v>
      </c>
      <c r="H20" s="19">
        <v>2833.5209699999996</v>
      </c>
      <c r="I20" s="19">
        <v>11.566690000000001</v>
      </c>
      <c r="J20" s="14"/>
      <c r="K20" s="19">
        <v>0</v>
      </c>
      <c r="L20" s="19">
        <v>0</v>
      </c>
      <c r="M20" s="19">
        <v>0</v>
      </c>
      <c r="N20" s="14"/>
      <c r="O20" s="19">
        <v>168</v>
      </c>
      <c r="P20" s="19">
        <v>907</v>
      </c>
      <c r="Q20" s="19">
        <v>350</v>
      </c>
      <c r="R20" s="14"/>
      <c r="S20" s="19">
        <v>194</v>
      </c>
      <c r="T20" s="19">
        <v>793</v>
      </c>
      <c r="U20" s="19">
        <v>25</v>
      </c>
      <c r="V20" s="14"/>
      <c r="W20" s="19">
        <v>99</v>
      </c>
      <c r="X20" s="19">
        <v>170.5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263</v>
      </c>
      <c r="AF20" s="19">
        <v>857</v>
      </c>
      <c r="AG20" s="19">
        <v>97</v>
      </c>
      <c r="AH20" s="14"/>
      <c r="AI20" s="19">
        <v>99</v>
      </c>
      <c r="AJ20" s="19">
        <v>428.41896</v>
      </c>
      <c r="AK20" s="19">
        <v>8.4</v>
      </c>
      <c r="AL20" s="14"/>
      <c r="AM20" s="19">
        <v>77</v>
      </c>
      <c r="AN20" s="19">
        <v>199.248</v>
      </c>
      <c r="AO20" s="19">
        <v>0.3</v>
      </c>
      <c r="AP20" s="14"/>
      <c r="AQ20" s="19">
        <f t="shared" si="2"/>
        <v>1532</v>
      </c>
      <c r="AR20" s="19">
        <f t="shared" si="2"/>
        <v>6406.5128399999985</v>
      </c>
      <c r="AS20" s="19">
        <f t="shared" si="2"/>
        <v>492.26669</v>
      </c>
      <c r="AT20" s="14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ht="12.75" customHeight="1">
      <c r="A21" s="1"/>
      <c r="B21" s="8" t="s">
        <v>17</v>
      </c>
      <c r="C21" s="19">
        <v>2461</v>
      </c>
      <c r="D21" s="19">
        <v>687.07718</v>
      </c>
      <c r="E21" s="19">
        <v>0</v>
      </c>
      <c r="F21" s="14"/>
      <c r="G21" s="19">
        <v>765</v>
      </c>
      <c r="H21" s="19">
        <v>1888.8973899999996</v>
      </c>
      <c r="I21" s="19">
        <v>0</v>
      </c>
      <c r="J21" s="14"/>
      <c r="K21" s="19">
        <v>289</v>
      </c>
      <c r="L21" s="19">
        <v>306.021</v>
      </c>
      <c r="M21" s="19">
        <v>138.54</v>
      </c>
      <c r="N21" s="14"/>
      <c r="O21" s="19">
        <v>5888</v>
      </c>
      <c r="P21" s="19">
        <v>5881</v>
      </c>
      <c r="Q21" s="19">
        <v>1569</v>
      </c>
      <c r="R21" s="14"/>
      <c r="S21" s="19">
        <v>3013</v>
      </c>
      <c r="T21" s="19">
        <v>3179</v>
      </c>
      <c r="U21" s="19">
        <v>196</v>
      </c>
      <c r="V21" s="14"/>
      <c r="W21" s="19">
        <v>120</v>
      </c>
      <c r="X21" s="19">
        <v>402</v>
      </c>
      <c r="Y21" s="19">
        <v>0</v>
      </c>
      <c r="Z21" s="14"/>
      <c r="AA21" s="19">
        <v>310</v>
      </c>
      <c r="AB21" s="19">
        <v>178</v>
      </c>
      <c r="AC21" s="19">
        <v>0</v>
      </c>
      <c r="AD21" s="14"/>
      <c r="AE21" s="19">
        <v>3748</v>
      </c>
      <c r="AF21" s="19">
        <v>3250</v>
      </c>
      <c r="AG21" s="19">
        <v>992</v>
      </c>
      <c r="AH21" s="14"/>
      <c r="AI21" s="19">
        <v>138</v>
      </c>
      <c r="AJ21" s="19">
        <v>145.04692999999997</v>
      </c>
      <c r="AK21" s="19">
        <v>0</v>
      </c>
      <c r="AL21" s="14"/>
      <c r="AM21" s="19">
        <v>3541</v>
      </c>
      <c r="AN21" s="19">
        <v>6251</v>
      </c>
      <c r="AO21" s="19">
        <v>520</v>
      </c>
      <c r="AP21" s="14"/>
      <c r="AQ21" s="19">
        <f t="shared" si="2"/>
        <v>20273</v>
      </c>
      <c r="AR21" s="19">
        <f t="shared" si="2"/>
        <v>22168.0425</v>
      </c>
      <c r="AS21" s="19">
        <f t="shared" si="2"/>
        <v>3415.54</v>
      </c>
      <c r="AT21" s="14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2.75" customHeight="1">
      <c r="A22" s="1"/>
      <c r="B22" s="9" t="s">
        <v>18</v>
      </c>
      <c r="C22" s="15">
        <v>161</v>
      </c>
      <c r="D22" s="15">
        <v>125.96440000000001</v>
      </c>
      <c r="E22" s="15">
        <v>0</v>
      </c>
      <c r="F22" s="16"/>
      <c r="G22" s="15">
        <v>606</v>
      </c>
      <c r="H22" s="15">
        <v>2133.6876500000003</v>
      </c>
      <c r="I22" s="15">
        <v>2.523</v>
      </c>
      <c r="J22" s="16"/>
      <c r="K22" s="15">
        <v>52</v>
      </c>
      <c r="L22" s="15">
        <v>68.546</v>
      </c>
      <c r="M22" s="15">
        <v>37.12</v>
      </c>
      <c r="N22" s="16"/>
      <c r="O22" s="15">
        <v>303</v>
      </c>
      <c r="P22" s="15">
        <v>1114</v>
      </c>
      <c r="Q22" s="15">
        <v>229</v>
      </c>
      <c r="R22" s="16"/>
      <c r="S22" s="15">
        <v>386</v>
      </c>
      <c r="T22" s="15">
        <v>890</v>
      </c>
      <c r="U22" s="15">
        <v>40</v>
      </c>
      <c r="V22" s="16"/>
      <c r="W22" s="15">
        <v>104</v>
      </c>
      <c r="X22" s="15">
        <v>134</v>
      </c>
      <c r="Y22" s="15">
        <v>0</v>
      </c>
      <c r="Z22" s="16"/>
      <c r="AA22" s="15">
        <v>0</v>
      </c>
      <c r="AB22" s="15">
        <v>0</v>
      </c>
      <c r="AC22" s="15">
        <v>0</v>
      </c>
      <c r="AD22" s="16"/>
      <c r="AE22" s="15">
        <v>665</v>
      </c>
      <c r="AF22" s="15">
        <v>976</v>
      </c>
      <c r="AG22" s="15">
        <v>139</v>
      </c>
      <c r="AH22" s="16"/>
      <c r="AI22" s="15">
        <v>42</v>
      </c>
      <c r="AJ22" s="15">
        <v>122.74299</v>
      </c>
      <c r="AK22" s="15">
        <v>0</v>
      </c>
      <c r="AL22" s="16"/>
      <c r="AM22" s="15">
        <v>1390</v>
      </c>
      <c r="AN22" s="15">
        <v>3408</v>
      </c>
      <c r="AO22" s="15">
        <v>190</v>
      </c>
      <c r="AP22" s="16"/>
      <c r="AQ22" s="15">
        <f t="shared" si="2"/>
        <v>3709</v>
      </c>
      <c r="AR22" s="15">
        <f t="shared" si="2"/>
        <v>8972.94104</v>
      </c>
      <c r="AS22" s="15">
        <f t="shared" si="2"/>
        <v>637.643</v>
      </c>
      <c r="AT22" s="16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2.75" customHeight="1">
      <c r="A23" s="1"/>
      <c r="B23" s="9" t="s">
        <v>1</v>
      </c>
      <c r="C23" s="19">
        <f>SUM(C19:C22)</f>
        <v>3497</v>
      </c>
      <c r="D23" s="19">
        <f>SUM(D19:D22)</f>
        <v>1887.26421</v>
      </c>
      <c r="E23" s="19">
        <f>SUM(E19:E22)</f>
        <v>0</v>
      </c>
      <c r="F23" s="14"/>
      <c r="G23" s="19">
        <f>SUM(G19:G22)</f>
        <v>3023</v>
      </c>
      <c r="H23" s="19">
        <f>SUM(H19:H22)</f>
        <v>10134.27074</v>
      </c>
      <c r="I23" s="19">
        <f>SUM(I19:I22)</f>
        <v>246.71515000000002</v>
      </c>
      <c r="J23" s="14"/>
      <c r="K23" s="19">
        <f>SUM(K19:K22)</f>
        <v>341</v>
      </c>
      <c r="L23" s="19">
        <f>SUM(L19:L22)</f>
        <v>374.567</v>
      </c>
      <c r="M23" s="19">
        <f>SUM(M19:M22)</f>
        <v>175.66</v>
      </c>
      <c r="N23" s="14"/>
      <c r="O23" s="19">
        <f>SUM(O19:O22)</f>
        <v>7029</v>
      </c>
      <c r="P23" s="19">
        <f>SUM(P19:P22)</f>
        <v>10164</v>
      </c>
      <c r="Q23" s="19">
        <f>SUM(Q19:Q22)</f>
        <v>3104</v>
      </c>
      <c r="R23" s="14"/>
      <c r="S23" s="19">
        <v>4677</v>
      </c>
      <c r="T23" s="19">
        <v>6693</v>
      </c>
      <c r="U23" s="19">
        <v>384</v>
      </c>
      <c r="V23" s="14"/>
      <c r="W23" s="19">
        <v>445</v>
      </c>
      <c r="X23" s="19">
        <v>1218</v>
      </c>
      <c r="Y23" s="19">
        <v>0</v>
      </c>
      <c r="Z23" s="14"/>
      <c r="AA23" s="19">
        <f>SUM(AA19:AA22)</f>
        <v>310</v>
      </c>
      <c r="AB23" s="19">
        <f>SUM(AB19:AB22)</f>
        <v>178</v>
      </c>
      <c r="AC23" s="19">
        <f>SUM(AC19:AC22)</f>
        <v>0</v>
      </c>
      <c r="AD23" s="14"/>
      <c r="AE23" s="19">
        <f>SUM(AE19:AE22)</f>
        <v>5821</v>
      </c>
      <c r="AF23" s="19">
        <f>SUM(AF19:AF22)</f>
        <v>7092</v>
      </c>
      <c r="AG23" s="19">
        <f>SUM(AG19:AG22)</f>
        <v>2595</v>
      </c>
      <c r="AH23" s="14"/>
      <c r="AI23" s="19">
        <v>565</v>
      </c>
      <c r="AJ23" s="19">
        <v>1185.5551899999998</v>
      </c>
      <c r="AK23" s="19">
        <v>8.4</v>
      </c>
      <c r="AL23" s="14"/>
      <c r="AM23" s="19">
        <v>5124</v>
      </c>
      <c r="AN23" s="19">
        <v>10020.303</v>
      </c>
      <c r="AO23" s="19">
        <v>718.934</v>
      </c>
      <c r="AP23" s="14"/>
      <c r="AQ23" s="19">
        <f>SUM(AQ19:AQ22)</f>
        <v>30832</v>
      </c>
      <c r="AR23" s="19">
        <f>SUM(AR19:AR22)</f>
        <v>48946.960139999996</v>
      </c>
      <c r="AS23" s="19">
        <f>SUM(AS19:AS22)</f>
        <v>7232.709150000001</v>
      </c>
      <c r="AT23" s="14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9"/>
      <c r="AW24" s="19"/>
      <c r="AX24" s="19"/>
      <c r="AY24" s="19"/>
      <c r="AZ24" s="19"/>
      <c r="BA24" s="19"/>
      <c r="BB24" s="19"/>
      <c r="BC24" s="19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21"/>
      <c r="AN25" s="21"/>
      <c r="AO25" s="21"/>
      <c r="AP25" s="23"/>
      <c r="AQ25" s="19"/>
      <c r="AR25" s="19"/>
      <c r="AS25" s="19"/>
      <c r="AT25" s="23"/>
      <c r="AU25" s="19"/>
      <c r="AV25" s="19"/>
      <c r="AW25" s="19"/>
      <c r="AX25" s="19"/>
      <c r="AY25" s="19"/>
      <c r="AZ25" s="19"/>
      <c r="BA25" s="19"/>
      <c r="BB25" s="19"/>
      <c r="BC25" s="19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52</v>
      </c>
      <c r="H26" s="21">
        <v>1011.42697</v>
      </c>
      <c r="I26" s="21">
        <v>3620.453</v>
      </c>
      <c r="J26" s="23">
        <v>0</v>
      </c>
      <c r="K26" s="21">
        <v>0</v>
      </c>
      <c r="L26" s="21">
        <v>0</v>
      </c>
      <c r="M26" s="21">
        <v>0</v>
      </c>
      <c r="N26" s="23">
        <v>0</v>
      </c>
      <c r="O26" s="21">
        <v>32</v>
      </c>
      <c r="P26" s="21">
        <v>804</v>
      </c>
      <c r="Q26" s="19">
        <v>10567</v>
      </c>
      <c r="R26" s="23">
        <v>9318</v>
      </c>
      <c r="S26" s="19">
        <v>36</v>
      </c>
      <c r="T26" s="19">
        <v>498</v>
      </c>
      <c r="U26" s="19">
        <v>23</v>
      </c>
      <c r="V26" s="23">
        <v>3568</v>
      </c>
      <c r="W26" s="19">
        <v>16</v>
      </c>
      <c r="X26" s="19">
        <v>724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19">
        <v>0</v>
      </c>
      <c r="AF26" s="19">
        <v>5</v>
      </c>
      <c r="AG26" s="19">
        <v>9</v>
      </c>
      <c r="AH26" s="23">
        <v>0</v>
      </c>
      <c r="AI26" s="19">
        <v>6</v>
      </c>
      <c r="AJ26" s="19">
        <v>72.50533</v>
      </c>
      <c r="AK26" s="19">
        <v>0</v>
      </c>
      <c r="AL26" s="23">
        <v>0</v>
      </c>
      <c r="AM26" s="21">
        <v>0</v>
      </c>
      <c r="AN26" s="21">
        <v>0</v>
      </c>
      <c r="AO26" s="21">
        <v>0</v>
      </c>
      <c r="AP26" s="23">
        <v>0</v>
      </c>
      <c r="AQ26" s="19">
        <f aca="true" t="shared" si="3" ref="AQ26:AT27">C26+G26+K26+O26+S26+W26+AA26+AE26+AI26+AM26</f>
        <v>142</v>
      </c>
      <c r="AR26" s="19">
        <f t="shared" si="3"/>
        <v>3114.9323</v>
      </c>
      <c r="AS26" s="19">
        <f t="shared" si="3"/>
        <v>14219.453</v>
      </c>
      <c r="AT26" s="23">
        <f t="shared" si="3"/>
        <v>12886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20</v>
      </c>
      <c r="H27" s="15">
        <v>152.38431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67</v>
      </c>
      <c r="P27" s="15">
        <v>3734</v>
      </c>
      <c r="Q27" s="15">
        <v>1031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6</v>
      </c>
      <c r="X27" s="15">
        <v>368</v>
      </c>
      <c r="Y27" s="15">
        <v>0</v>
      </c>
      <c r="Z27" s="16">
        <v>0</v>
      </c>
      <c r="AA27" s="15">
        <v>0</v>
      </c>
      <c r="AB27" s="15">
        <v>0</v>
      </c>
      <c r="AC27" s="15">
        <v>0</v>
      </c>
      <c r="AD27" s="16">
        <v>0</v>
      </c>
      <c r="AE27" s="15">
        <v>1</v>
      </c>
      <c r="AF27" s="15">
        <v>6</v>
      </c>
      <c r="AG27" s="15">
        <v>12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f t="shared" si="3"/>
        <v>94</v>
      </c>
      <c r="AR27" s="15">
        <f t="shared" si="3"/>
        <v>4260.3843099999995</v>
      </c>
      <c r="AS27" s="15">
        <f t="shared" si="3"/>
        <v>1043</v>
      </c>
      <c r="AT27" s="16">
        <f t="shared" si="3"/>
        <v>0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2.75" customHeight="1">
      <c r="A28" s="10"/>
      <c r="B28" s="10" t="s">
        <v>1</v>
      </c>
      <c r="C28" s="19">
        <f aca="true" t="shared" si="4" ref="C28:AT28">SUM(C26:C27)</f>
        <v>0</v>
      </c>
      <c r="D28" s="19">
        <f t="shared" si="4"/>
        <v>0</v>
      </c>
      <c r="E28" s="19">
        <f t="shared" si="4"/>
        <v>0</v>
      </c>
      <c r="F28" s="14">
        <f t="shared" si="4"/>
        <v>0</v>
      </c>
      <c r="G28" s="19">
        <f t="shared" si="4"/>
        <v>72</v>
      </c>
      <c r="H28" s="19">
        <f t="shared" si="4"/>
        <v>1163.81128</v>
      </c>
      <c r="I28" s="19">
        <f t="shared" si="4"/>
        <v>3620.453</v>
      </c>
      <c r="J28" s="14">
        <f t="shared" si="4"/>
        <v>0</v>
      </c>
      <c r="K28" s="19">
        <f t="shared" si="4"/>
        <v>0</v>
      </c>
      <c r="L28" s="19">
        <f t="shared" si="4"/>
        <v>0</v>
      </c>
      <c r="M28" s="19">
        <f t="shared" si="4"/>
        <v>0</v>
      </c>
      <c r="N28" s="14">
        <f t="shared" si="4"/>
        <v>0</v>
      </c>
      <c r="O28" s="19">
        <f t="shared" si="4"/>
        <v>99</v>
      </c>
      <c r="P28" s="19">
        <f t="shared" si="4"/>
        <v>4538</v>
      </c>
      <c r="Q28" s="19">
        <f t="shared" si="4"/>
        <v>11598</v>
      </c>
      <c r="R28" s="14">
        <f t="shared" si="4"/>
        <v>9318</v>
      </c>
      <c r="S28" s="19">
        <v>36</v>
      </c>
      <c r="T28" s="19">
        <v>498</v>
      </c>
      <c r="U28" s="19">
        <v>23</v>
      </c>
      <c r="V28" s="14">
        <v>3568</v>
      </c>
      <c r="W28" s="19">
        <v>22</v>
      </c>
      <c r="X28" s="19">
        <v>1092</v>
      </c>
      <c r="Y28" s="19">
        <v>0</v>
      </c>
      <c r="Z28" s="14">
        <v>0</v>
      </c>
      <c r="AA28" s="19">
        <f t="shared" si="4"/>
        <v>0</v>
      </c>
      <c r="AB28" s="19">
        <f t="shared" si="4"/>
        <v>0</v>
      </c>
      <c r="AC28" s="19">
        <f t="shared" si="4"/>
        <v>0</v>
      </c>
      <c r="AD28" s="14">
        <f t="shared" si="4"/>
        <v>0</v>
      </c>
      <c r="AE28" s="19">
        <f t="shared" si="4"/>
        <v>1</v>
      </c>
      <c r="AF28" s="19">
        <f t="shared" si="4"/>
        <v>11</v>
      </c>
      <c r="AG28" s="19">
        <f t="shared" si="4"/>
        <v>21</v>
      </c>
      <c r="AH28" s="14">
        <f t="shared" si="4"/>
        <v>0</v>
      </c>
      <c r="AI28" s="19">
        <v>6</v>
      </c>
      <c r="AJ28" s="19">
        <v>72.50533</v>
      </c>
      <c r="AK28" s="19">
        <v>0</v>
      </c>
      <c r="AL28" s="14">
        <v>0</v>
      </c>
      <c r="AM28" s="19">
        <v>0</v>
      </c>
      <c r="AN28" s="19">
        <v>0</v>
      </c>
      <c r="AO28" s="19">
        <v>0</v>
      </c>
      <c r="AP28" s="14">
        <v>0</v>
      </c>
      <c r="AQ28" s="19">
        <f t="shared" si="4"/>
        <v>236</v>
      </c>
      <c r="AR28" s="19">
        <f t="shared" si="4"/>
        <v>7375.31661</v>
      </c>
      <c r="AS28" s="19">
        <f t="shared" si="4"/>
        <v>15262.453</v>
      </c>
      <c r="AT28" s="14">
        <f t="shared" si="4"/>
        <v>12886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1"/>
      <c r="AN29" s="21"/>
      <c r="AO29" s="21"/>
      <c r="AP29" s="23"/>
      <c r="AQ29" s="25"/>
      <c r="AR29" s="25"/>
      <c r="AS29" s="25"/>
      <c r="AT29" s="23"/>
      <c r="AU29" s="25"/>
      <c r="AV29" s="25"/>
      <c r="AW29" s="25"/>
      <c r="AX29" s="25"/>
      <c r="AY29" s="19"/>
      <c r="AZ29" s="19"/>
      <c r="BA29" s="19"/>
      <c r="BB29" s="19"/>
      <c r="BC29" s="19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1"/>
      <c r="AN30" s="21"/>
      <c r="AO30" s="21"/>
      <c r="AP30" s="23"/>
      <c r="AQ30" s="25"/>
      <c r="AR30" s="25"/>
      <c r="AS30" s="25"/>
      <c r="AT30" s="23"/>
      <c r="AU30" s="25"/>
      <c r="AV30" s="25"/>
      <c r="AW30" s="25"/>
      <c r="AX30" s="25"/>
      <c r="AY30" s="19"/>
      <c r="AZ30" s="19"/>
      <c r="BA30" s="19"/>
      <c r="BB30" s="19"/>
      <c r="BC30" s="19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137" ht="12.75" customHeight="1">
      <c r="A31" s="10"/>
      <c r="B31" s="10" t="s">
        <v>15</v>
      </c>
      <c r="C31" s="19">
        <f>C5+C12+C19</f>
        <v>9530</v>
      </c>
      <c r="D31" s="19">
        <f>D5+D12+D19</f>
        <v>4876.97837</v>
      </c>
      <c r="E31" s="19">
        <f>E5+E12+E19</f>
        <v>136079.50977</v>
      </c>
      <c r="F31" s="14"/>
      <c r="G31" s="19">
        <f>G5+G12+G19</f>
        <v>5662</v>
      </c>
      <c r="H31" s="19">
        <f>H5+H12+H19</f>
        <v>5849.07819</v>
      </c>
      <c r="I31" s="19">
        <f>I5+I12+I19</f>
        <v>72578.76771999999</v>
      </c>
      <c r="J31" s="14"/>
      <c r="K31" s="19">
        <f>K5+K12+K19</f>
        <v>0</v>
      </c>
      <c r="L31" s="19">
        <f>L5+L12+L19</f>
        <v>0</v>
      </c>
      <c r="M31" s="19">
        <f>M5+M12+M19</f>
        <v>0</v>
      </c>
      <c r="N31" s="14"/>
      <c r="O31" s="19">
        <f>O5+O12+O19</f>
        <v>7065</v>
      </c>
      <c r="P31" s="19">
        <f>P5+P12+P19</f>
        <v>3110</v>
      </c>
      <c r="Q31" s="19">
        <f>Q5+Q12+Q19</f>
        <v>84999</v>
      </c>
      <c r="R31" s="14"/>
      <c r="S31" s="19">
        <v>4040</v>
      </c>
      <c r="T31" s="19">
        <v>5021</v>
      </c>
      <c r="U31" s="19">
        <v>34149</v>
      </c>
      <c r="V31" s="14"/>
      <c r="W31" s="19">
        <v>305</v>
      </c>
      <c r="X31" s="19">
        <v>859.8</v>
      </c>
      <c r="Y31" s="19">
        <v>2329.2</v>
      </c>
      <c r="Z31" s="14"/>
      <c r="AA31" s="19">
        <f>AA5+AA12+AA19</f>
        <v>0</v>
      </c>
      <c r="AB31" s="19">
        <f>AB5+AB12+AB19</f>
        <v>0</v>
      </c>
      <c r="AC31" s="19">
        <f>AC5+AC12+AC19</f>
        <v>0</v>
      </c>
      <c r="AD31" s="14"/>
      <c r="AE31" s="19">
        <f>AE5+AE12+AE19</f>
        <v>7271</v>
      </c>
      <c r="AF31" s="19">
        <f>AF5+AF12+AF19</f>
        <v>2721</v>
      </c>
      <c r="AG31" s="19">
        <f>AG5+AG12+AG19</f>
        <v>177941</v>
      </c>
      <c r="AH31" s="14"/>
      <c r="AI31" s="19">
        <v>936</v>
      </c>
      <c r="AJ31" s="19">
        <v>1063.89805</v>
      </c>
      <c r="AK31" s="19">
        <v>5905.74532</v>
      </c>
      <c r="AL31" s="14"/>
      <c r="AM31" s="19">
        <v>237</v>
      </c>
      <c r="AN31" s="19">
        <v>199.59300000000002</v>
      </c>
      <c r="AO31" s="19">
        <v>4007</v>
      </c>
      <c r="AP31" s="14"/>
      <c r="AQ31" s="19">
        <f>AQ5+AQ12+AQ19</f>
        <v>35046</v>
      </c>
      <c r="AR31" s="19">
        <f>AR5+AR12+AR19</f>
        <v>23701.34761</v>
      </c>
      <c r="AS31" s="19">
        <f>AS5+AS12+AS19</f>
        <v>517989.22280999995</v>
      </c>
      <c r="AT31" s="14"/>
      <c r="AU31" s="25"/>
      <c r="AV31" s="25"/>
      <c r="AW31" s="25"/>
      <c r="AX31" s="25"/>
      <c r="AY31" s="19"/>
      <c r="AZ31" s="19"/>
      <c r="BA31" s="19"/>
      <c r="BB31" s="19"/>
      <c r="BC31" s="19"/>
      <c r="BD31" s="19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ht="12.75" customHeight="1">
      <c r="A32" s="10"/>
      <c r="B32" s="10" t="s">
        <v>16</v>
      </c>
      <c r="C32" s="19">
        <f>C6+C13+C20+C26</f>
        <v>126</v>
      </c>
      <c r="D32" s="19">
        <f>D6+D13+D20+D26</f>
        <v>217.82491</v>
      </c>
      <c r="E32" s="19">
        <f>E6+E13+E20+E26</f>
        <v>17814.171650000004</v>
      </c>
      <c r="F32" s="14"/>
      <c r="G32" s="19">
        <f>G6+G13+G20+G26</f>
        <v>798</v>
      </c>
      <c r="H32" s="19">
        <f>H6+H13+H20+H26</f>
        <v>12181.29407</v>
      </c>
      <c r="I32" s="19">
        <f>I6+I13+I20+I26</f>
        <v>109364.12961999999</v>
      </c>
      <c r="J32" s="14"/>
      <c r="K32" s="19">
        <f>K6+K13+K20+K26</f>
        <v>0</v>
      </c>
      <c r="L32" s="19">
        <f>L6+L13+L20+L26</f>
        <v>0</v>
      </c>
      <c r="M32" s="19">
        <f>M6+M13+M20+M26</f>
        <v>0</v>
      </c>
      <c r="N32" s="14"/>
      <c r="O32" s="19">
        <f>O6+O13+O20+O26</f>
        <v>258</v>
      </c>
      <c r="P32" s="19">
        <f>P6+P13+P20+P26</f>
        <v>1757</v>
      </c>
      <c r="Q32" s="19">
        <f>Q6+Q13+Q20+Q26</f>
        <v>39082</v>
      </c>
      <c r="R32" s="14"/>
      <c r="S32" s="19">
        <v>439</v>
      </c>
      <c r="T32" s="19">
        <v>1968</v>
      </c>
      <c r="U32" s="19">
        <v>17207</v>
      </c>
      <c r="V32" s="14"/>
      <c r="W32" s="19">
        <v>170</v>
      </c>
      <c r="X32" s="19">
        <v>933.2</v>
      </c>
      <c r="Y32" s="19">
        <v>4022.8</v>
      </c>
      <c r="Z32" s="14"/>
      <c r="AA32" s="19">
        <f>AA6+AA13+AA20+AA26</f>
        <v>0</v>
      </c>
      <c r="AB32" s="19">
        <f>AB6+AB13+AB20+AB26</f>
        <v>0</v>
      </c>
      <c r="AC32" s="19">
        <f>AC6+AC13+AC20+AC26</f>
        <v>0</v>
      </c>
      <c r="AD32" s="14"/>
      <c r="AE32" s="19">
        <f>AE6+AE13+AE20+AE26</f>
        <v>317</v>
      </c>
      <c r="AF32" s="19">
        <f>AF6+AF13+AF20+AF26</f>
        <v>862</v>
      </c>
      <c r="AG32" s="19">
        <f>AG6+AG13+AG20+AG26</f>
        <v>15790</v>
      </c>
      <c r="AH32" s="14"/>
      <c r="AI32" s="19">
        <v>111</v>
      </c>
      <c r="AJ32" s="19">
        <v>502.60429000000005</v>
      </c>
      <c r="AK32" s="19">
        <v>369.481</v>
      </c>
      <c r="AL32" s="14"/>
      <c r="AM32" s="19">
        <v>106</v>
      </c>
      <c r="AN32" s="19">
        <v>199.248</v>
      </c>
      <c r="AO32" s="19">
        <v>14001.087</v>
      </c>
      <c r="AP32" s="14"/>
      <c r="AQ32" s="19">
        <f>AQ6+AQ13+AQ20+AQ26</f>
        <v>2325</v>
      </c>
      <c r="AR32" s="19">
        <f>AR6+AR13+AR20+AR26</f>
        <v>18621.17127</v>
      </c>
      <c r="AS32" s="19">
        <f>AS6+AS13+AS20+AS26</f>
        <v>217650.66926999998</v>
      </c>
      <c r="AT32" s="14"/>
      <c r="AU32" s="25"/>
      <c r="AV32" s="25"/>
      <c r="AW32" s="25"/>
      <c r="AX32" s="25"/>
      <c r="AY32" s="19"/>
      <c r="AZ32" s="19"/>
      <c r="BA32" s="19"/>
      <c r="BB32" s="19"/>
      <c r="BC32" s="19"/>
      <c r="BD32" s="19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 ht="12.75" customHeight="1">
      <c r="A33" s="10"/>
      <c r="B33" s="10" t="s">
        <v>17</v>
      </c>
      <c r="C33" s="19">
        <f>C7+C14+C21</f>
        <v>10349</v>
      </c>
      <c r="D33" s="19">
        <f>D7+D14+D21</f>
        <v>1752.8290100000002</v>
      </c>
      <c r="E33" s="19">
        <f>E7+E14+E21</f>
        <v>40872.55127999999</v>
      </c>
      <c r="F33" s="14"/>
      <c r="G33" s="19">
        <f>G7+G14+G21</f>
        <v>1923</v>
      </c>
      <c r="H33" s="19">
        <f>H7+H14+H21</f>
        <v>3314.01778</v>
      </c>
      <c r="I33" s="19">
        <f>I7+I14+I21</f>
        <v>10635.594570000001</v>
      </c>
      <c r="J33" s="14"/>
      <c r="K33" s="19">
        <f>K7+K14+K21</f>
        <v>366</v>
      </c>
      <c r="L33" s="19">
        <f>L7+L14+L21</f>
        <v>329.00100000000003</v>
      </c>
      <c r="M33" s="19">
        <f>M7+M14+M21</f>
        <v>1178.658</v>
      </c>
      <c r="N33" s="14"/>
      <c r="O33" s="19">
        <f>O7+O14+O21</f>
        <v>9022</v>
      </c>
      <c r="P33" s="19">
        <f>P7+P14+P21</f>
        <v>7463</v>
      </c>
      <c r="Q33" s="19">
        <f>Q7+Q14+Q21</f>
        <v>38100</v>
      </c>
      <c r="R33" s="14"/>
      <c r="S33" s="19">
        <v>4733</v>
      </c>
      <c r="T33" s="19">
        <v>4669</v>
      </c>
      <c r="U33" s="19">
        <v>7223</v>
      </c>
      <c r="V33" s="14"/>
      <c r="W33" s="19">
        <v>230</v>
      </c>
      <c r="X33" s="19">
        <v>658.5</v>
      </c>
      <c r="Y33" s="19">
        <v>2076.7</v>
      </c>
      <c r="Z33" s="14"/>
      <c r="AA33" s="19">
        <f>AA7+AA14+AA21</f>
        <v>489</v>
      </c>
      <c r="AB33" s="19">
        <f>AB7+AB14+AB21</f>
        <v>357</v>
      </c>
      <c r="AC33" s="19">
        <f>AC7+AC14+AC21</f>
        <v>3628</v>
      </c>
      <c r="AD33" s="14"/>
      <c r="AE33" s="19">
        <f>AE7+AE14+AE21</f>
        <v>5308</v>
      </c>
      <c r="AF33" s="19">
        <f>AF7+AF14+AF21</f>
        <v>3712</v>
      </c>
      <c r="AG33" s="19">
        <f>AG7+AG14+AG21</f>
        <v>36963</v>
      </c>
      <c r="AH33" s="14"/>
      <c r="AI33" s="19">
        <v>268</v>
      </c>
      <c r="AJ33" s="19">
        <v>238.11356999999998</v>
      </c>
      <c r="AK33" s="19">
        <v>335.96894000000003</v>
      </c>
      <c r="AL33" s="14"/>
      <c r="AM33" s="19">
        <v>3842</v>
      </c>
      <c r="AN33" s="19">
        <v>6717</v>
      </c>
      <c r="AO33" s="19">
        <v>683</v>
      </c>
      <c r="AP33" s="14"/>
      <c r="AQ33" s="19">
        <f>AQ7+AQ14+AQ21</f>
        <v>36530</v>
      </c>
      <c r="AR33" s="19">
        <f>AR7+AR14+AR21</f>
        <v>29210.46136</v>
      </c>
      <c r="AS33" s="19">
        <f>AS7+AS14+AS21</f>
        <v>141696.47279</v>
      </c>
      <c r="AT33" s="14"/>
      <c r="AU33" s="25"/>
      <c r="AV33" s="25"/>
      <c r="AW33" s="25"/>
      <c r="AX33" s="25"/>
      <c r="AY33" s="19"/>
      <c r="AZ33" s="19"/>
      <c r="BA33" s="19"/>
      <c r="BB33" s="19"/>
      <c r="BC33" s="19"/>
      <c r="BD33" s="19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 ht="12.75" customHeight="1">
      <c r="A34" s="10"/>
      <c r="B34" s="10" t="s">
        <v>18</v>
      </c>
      <c r="C34" s="15">
        <f>C8+C15+C22+C27</f>
        <v>170</v>
      </c>
      <c r="D34" s="15">
        <f>D8+D15+D22+D27</f>
        <v>125.96440000000001</v>
      </c>
      <c r="E34" s="15">
        <f>E8+E15+E22+E27</f>
        <v>472.65</v>
      </c>
      <c r="F34" s="16"/>
      <c r="G34" s="15">
        <f>G8+G15+G22+G27</f>
        <v>659</v>
      </c>
      <c r="H34" s="15">
        <f>H8+H15+H22+H27</f>
        <v>2886.3686000000002</v>
      </c>
      <c r="I34" s="15">
        <f>I8+I15+I22+I27</f>
        <v>1851.22612</v>
      </c>
      <c r="J34" s="16"/>
      <c r="K34" s="15">
        <f>K8+K15+K22+K27</f>
        <v>52</v>
      </c>
      <c r="L34" s="15">
        <f>L8+L15+L22+L27</f>
        <v>68.546</v>
      </c>
      <c r="M34" s="15">
        <f>M8+M15+M22+M27</f>
        <v>37.12</v>
      </c>
      <c r="N34" s="16"/>
      <c r="O34" s="15">
        <f>O8+O15+O22+O27</f>
        <v>376</v>
      </c>
      <c r="P34" s="15">
        <f>P8+P15+P22+P27</f>
        <v>4848</v>
      </c>
      <c r="Q34" s="15">
        <f>Q8+Q15+Q22+Q27</f>
        <v>1546</v>
      </c>
      <c r="R34" s="16"/>
      <c r="S34" s="15">
        <v>398</v>
      </c>
      <c r="T34" s="15">
        <v>965</v>
      </c>
      <c r="U34" s="15">
        <v>181</v>
      </c>
      <c r="V34" s="16"/>
      <c r="W34" s="15">
        <v>119</v>
      </c>
      <c r="X34" s="15">
        <v>530.5</v>
      </c>
      <c r="Y34" s="15">
        <v>109.3</v>
      </c>
      <c r="Z34" s="16"/>
      <c r="AA34" s="15">
        <f>AA8+AA15+AA22+AA27</f>
        <v>0</v>
      </c>
      <c r="AB34" s="15">
        <f>AB8+AB15+AB22+AB27</f>
        <v>0</v>
      </c>
      <c r="AC34" s="15">
        <f>AC8+AC15+AC22+AC27</f>
        <v>0</v>
      </c>
      <c r="AD34" s="16"/>
      <c r="AE34" s="15">
        <f>AE8+AE15+AE22+AE27</f>
        <v>688</v>
      </c>
      <c r="AF34" s="15">
        <f>AF8+AF15+AF22+AF27</f>
        <v>994</v>
      </c>
      <c r="AG34" s="15">
        <f>AG8+AG15+AG22+AG27</f>
        <v>1446</v>
      </c>
      <c r="AH34" s="16"/>
      <c r="AI34" s="15">
        <v>43</v>
      </c>
      <c r="AJ34" s="15">
        <v>122.74299</v>
      </c>
      <c r="AK34" s="15">
        <v>38.5</v>
      </c>
      <c r="AL34" s="16"/>
      <c r="AM34" s="15">
        <v>1390</v>
      </c>
      <c r="AN34" s="15">
        <v>3408</v>
      </c>
      <c r="AO34" s="15">
        <v>190</v>
      </c>
      <c r="AP34" s="16"/>
      <c r="AQ34" s="15">
        <f>AQ8+AQ15+AQ22+AQ27</f>
        <v>3895</v>
      </c>
      <c r="AR34" s="15">
        <f>AR8+AR15+AR22+AR27</f>
        <v>13949.12199</v>
      </c>
      <c r="AS34" s="15">
        <f>AS8+AS15+AS22+AS27</f>
        <v>5871.79612</v>
      </c>
      <c r="AT34" s="16"/>
      <c r="AU34" s="25"/>
      <c r="AV34" s="25"/>
      <c r="AW34" s="25"/>
      <c r="AX34" s="25"/>
      <c r="AY34" s="19"/>
      <c r="AZ34" s="19"/>
      <c r="BA34" s="19"/>
      <c r="BB34" s="19"/>
      <c r="BC34" s="19"/>
      <c r="BD34" s="19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 ht="12.75" customHeight="1">
      <c r="A35" s="10"/>
      <c r="B35" s="10" t="s">
        <v>1</v>
      </c>
      <c r="C35" s="19">
        <f>SUM(C31:C34)</f>
        <v>20175</v>
      </c>
      <c r="D35" s="19">
        <f>SUM(D31:D34)</f>
        <v>6973.59669</v>
      </c>
      <c r="E35" s="19">
        <f>SUM(E31:E34)</f>
        <v>195238.8827</v>
      </c>
      <c r="F35" s="14"/>
      <c r="G35" s="19">
        <f>SUM(G31:G34)</f>
        <v>9042</v>
      </c>
      <c r="H35" s="19">
        <f>SUM(H31:H34)</f>
        <v>24230.75864</v>
      </c>
      <c r="I35" s="19">
        <f>SUM(I31:I34)</f>
        <v>194429.71803</v>
      </c>
      <c r="J35" s="14"/>
      <c r="K35" s="19">
        <f>SUM(K31:K34)</f>
        <v>418</v>
      </c>
      <c r="L35" s="19">
        <f>SUM(L31:L34)</f>
        <v>397.547</v>
      </c>
      <c r="M35" s="19">
        <f>SUM(M31:M34)</f>
        <v>1215.7779999999998</v>
      </c>
      <c r="N35" s="14"/>
      <c r="O35" s="19">
        <f>SUM(O31:O34)</f>
        <v>16721</v>
      </c>
      <c r="P35" s="19">
        <f>SUM(P31:P34)</f>
        <v>17178</v>
      </c>
      <c r="Q35" s="19">
        <f>SUM(Q31:Q34)</f>
        <v>163727</v>
      </c>
      <c r="R35" s="14"/>
      <c r="S35" s="19">
        <v>9610</v>
      </c>
      <c r="T35" s="19">
        <v>12623</v>
      </c>
      <c r="U35" s="19">
        <v>58760</v>
      </c>
      <c r="V35" s="14"/>
      <c r="W35" s="19">
        <v>824</v>
      </c>
      <c r="X35" s="19">
        <v>2982</v>
      </c>
      <c r="Y35" s="19">
        <v>8538</v>
      </c>
      <c r="Z35" s="14"/>
      <c r="AA35" s="19">
        <f>SUM(AA31:AA34)</f>
        <v>489</v>
      </c>
      <c r="AB35" s="19">
        <f>SUM(AB31:AB34)</f>
        <v>357</v>
      </c>
      <c r="AC35" s="19">
        <f>SUM(AC31:AC34)</f>
        <v>3628</v>
      </c>
      <c r="AD35" s="14"/>
      <c r="AE35" s="19">
        <f>SUM(AE31:AE34)</f>
        <v>13584</v>
      </c>
      <c r="AF35" s="19">
        <f>SUM(AF31:AF34)</f>
        <v>8289</v>
      </c>
      <c r="AG35" s="19">
        <f>SUM(AG31:AG34)</f>
        <v>232140</v>
      </c>
      <c r="AH35" s="14"/>
      <c r="AI35" s="19">
        <v>1358</v>
      </c>
      <c r="AJ35" s="19">
        <v>1927.3589</v>
      </c>
      <c r="AK35" s="19">
        <v>6649.6952599999995</v>
      </c>
      <c r="AL35" s="14"/>
      <c r="AM35" s="19">
        <v>5575</v>
      </c>
      <c r="AN35" s="19">
        <v>10523.841</v>
      </c>
      <c r="AO35" s="19">
        <v>18881.087</v>
      </c>
      <c r="AP35" s="14"/>
      <c r="AQ35" s="19">
        <f>SUM(AQ31:AQ34)</f>
        <v>77796</v>
      </c>
      <c r="AR35" s="19">
        <f>SUM(AR31:AR34)</f>
        <v>85482.10223</v>
      </c>
      <c r="AS35" s="19">
        <f>SUM(AS31:AS34)</f>
        <v>883208.1609899999</v>
      </c>
      <c r="AT35" s="14"/>
      <c r="AU35" s="25"/>
      <c r="AV35" s="25"/>
      <c r="AW35" s="25"/>
      <c r="AX35" s="25"/>
      <c r="AY35" s="19"/>
      <c r="AZ35" s="19"/>
      <c r="BA35" s="19"/>
      <c r="BB35" s="19"/>
      <c r="BC35" s="19"/>
      <c r="BD35" s="19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1"/>
      <c r="AN36" s="21"/>
      <c r="AO36" s="21"/>
      <c r="AP36" s="21"/>
      <c r="AQ36" s="25"/>
      <c r="AR36" s="25"/>
      <c r="AS36" s="21"/>
      <c r="AT36" s="21"/>
      <c r="AU36" s="25"/>
      <c r="AV36" s="25"/>
      <c r="AW36" s="25"/>
      <c r="AX36" s="25"/>
      <c r="AY36" s="25"/>
      <c r="AZ36" s="25"/>
      <c r="BA36" s="25"/>
      <c r="BB36" s="25"/>
      <c r="BC36" s="25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</row>
    <row r="38" spans="1:137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</row>
    <row r="39" spans="1:137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</row>
    <row r="40" spans="1:137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</row>
    <row r="41" spans="1:137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137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</row>
    <row r="43" spans="1:137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</row>
    <row r="44" spans="1:137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</row>
    <row r="45" spans="1:137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</row>
    <row r="46" spans="1:137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</row>
    <row r="47" spans="1:137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</row>
    <row r="48" spans="1:137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137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</row>
    <row r="50" spans="1:137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</row>
    <row r="51" spans="1:137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</row>
    <row r="52" spans="1:137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</row>
    <row r="53" spans="1:137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</row>
    <row r="54" spans="1:137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</row>
    <row r="55" spans="1:137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</row>
    <row r="56" spans="1:137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</row>
    <row r="57" spans="1:137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</row>
    <row r="58" spans="1:137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</row>
    <row r="59" spans="1:137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</row>
    <row r="60" spans="2:137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</row>
    <row r="61" spans="2:53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2:53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2:53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2:53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2:53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2:53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2:53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2:53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</sheetData>
  <sheetProtection/>
  <dataValidations count="4">
    <dataValidation type="decimal" showErrorMessage="1" errorTitle="Solussa on kaava" error="Sisältöä ei saa muuttaa!" sqref="C35:AT35">
      <formula1>SUM(C31:C34)</formula1>
      <formula2>SUM(C31:C34)</formula2>
    </dataValidation>
    <dataValidation type="decimal" showErrorMessage="1" errorTitle="Solussa on kaava" error="Sisältöä ei saa muuttaa!" sqref="C33:AT33 C31:AT31">
      <formula1>C7+C14+C21</formula1>
      <formula2>C7+C14+C21</formula2>
    </dataValidation>
    <dataValidation type="decimal" showErrorMessage="1" errorTitle="Solussa on kaava" error="Sisältöä ei saa muuttaa!" sqref="C34:AT34">
      <formula1>C8+C15+C22+C27</formula1>
      <formula2>C8+C15+C22+C27</formula2>
    </dataValidation>
    <dataValidation type="decimal" showErrorMessage="1" errorTitle="Solussa on kaava" error="Sisältöä ei saa muuttaa!" sqref="C32:AT32">
      <formula1>C6+C13+C20+C26</formula1>
      <formula2>C6+C13+C20+C26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  <colBreaks count="5" manualBreakCount="5">
    <brk id="10" max="65535" man="1"/>
    <brk id="18" max="65535" man="1"/>
    <brk id="26" max="65535" man="1"/>
    <brk id="34" max="65535" man="1"/>
    <brk id="4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G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customWidth="1"/>
    <col min="15" max="15" width="10.28125" style="0" customWidth="1"/>
    <col min="16" max="16" width="8.710937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  <col min="42" max="42" width="12.57421875" style="0" customWidth="1"/>
    <col min="46" max="46" width="12.57421875" style="0" customWidth="1"/>
  </cols>
  <sheetData>
    <row r="1" spans="1:46" ht="12.75">
      <c r="A1" s="4" t="s">
        <v>40</v>
      </c>
      <c r="B1" s="5"/>
      <c r="C1" s="11" t="s">
        <v>7</v>
      </c>
      <c r="D1" s="12"/>
      <c r="E1" s="12"/>
      <c r="F1" s="22"/>
      <c r="G1" s="11" t="s">
        <v>31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10</v>
      </c>
      <c r="X1" s="12"/>
      <c r="Y1" s="12"/>
      <c r="Z1" s="22"/>
      <c r="AA1" s="11" t="s">
        <v>37</v>
      </c>
      <c r="AB1" s="12"/>
      <c r="AC1" s="12"/>
      <c r="AD1" s="22"/>
      <c r="AE1" s="11" t="s">
        <v>35</v>
      </c>
      <c r="AF1" s="12"/>
      <c r="AG1" s="12"/>
      <c r="AH1" s="22"/>
      <c r="AI1" s="11" t="s">
        <v>32</v>
      </c>
      <c r="AJ1" s="12"/>
      <c r="AK1" s="12"/>
      <c r="AL1" s="22"/>
      <c r="AM1" s="11" t="s">
        <v>42</v>
      </c>
      <c r="AN1" s="12"/>
      <c r="AO1" s="12"/>
      <c r="AP1" s="22"/>
      <c r="AQ1" s="11" t="s">
        <v>1</v>
      </c>
      <c r="AR1" s="12"/>
      <c r="AS1" s="12"/>
      <c r="AT1" s="22"/>
    </row>
    <row r="2" spans="1:137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1:137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</row>
    <row r="4" spans="1:137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19"/>
      <c r="AN4" s="19"/>
      <c r="AO4" s="19"/>
      <c r="AP4" s="14"/>
      <c r="AQ4" s="20"/>
      <c r="AR4" s="20"/>
      <c r="AS4" s="20"/>
      <c r="AT4" s="14"/>
      <c r="AU4" s="20"/>
      <c r="AV4" s="20"/>
      <c r="AW4" s="20"/>
      <c r="AX4" s="20"/>
      <c r="AY4" s="20"/>
      <c r="AZ4" s="20"/>
      <c r="BA4" s="20"/>
      <c r="BB4" s="20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ht="12.75" customHeight="1">
      <c r="A5" s="1"/>
      <c r="B5" s="10" t="s">
        <v>15</v>
      </c>
      <c r="C5" s="19">
        <v>12091</v>
      </c>
      <c r="D5" s="19">
        <v>6874.988240000001</v>
      </c>
      <c r="E5" s="19">
        <v>183338.44382000001</v>
      </c>
      <c r="F5" s="14"/>
      <c r="G5" s="19">
        <v>5169</v>
      </c>
      <c r="H5" s="19">
        <v>3412.1976</v>
      </c>
      <c r="I5" s="19">
        <v>84017.83231</v>
      </c>
      <c r="J5" s="14"/>
      <c r="K5" s="19">
        <v>0</v>
      </c>
      <c r="L5" s="19">
        <v>0</v>
      </c>
      <c r="M5" s="19">
        <v>0</v>
      </c>
      <c r="N5" s="14"/>
      <c r="O5" s="19">
        <v>8258</v>
      </c>
      <c r="P5" s="19">
        <v>1097</v>
      </c>
      <c r="Q5" s="19">
        <v>108785</v>
      </c>
      <c r="R5" s="14"/>
      <c r="S5" s="19">
        <v>3815</v>
      </c>
      <c r="T5" s="19">
        <v>3837</v>
      </c>
      <c r="U5" s="19">
        <v>41375</v>
      </c>
      <c r="V5" s="14"/>
      <c r="W5" s="19">
        <v>279</v>
      </c>
      <c r="X5" s="19">
        <v>433.1</v>
      </c>
      <c r="Y5" s="19">
        <v>3061.9</v>
      </c>
      <c r="Z5" s="14"/>
      <c r="AA5" s="19">
        <v>0</v>
      </c>
      <c r="AB5" s="19">
        <v>0</v>
      </c>
      <c r="AC5" s="19">
        <v>0</v>
      </c>
      <c r="AD5" s="14"/>
      <c r="AE5" s="19">
        <v>8258</v>
      </c>
      <c r="AF5" s="19">
        <v>959</v>
      </c>
      <c r="AG5" s="19">
        <v>236964</v>
      </c>
      <c r="AH5" s="14"/>
      <c r="AI5" s="19">
        <v>868</v>
      </c>
      <c r="AJ5" s="19">
        <v>866.46039</v>
      </c>
      <c r="AK5" s="19">
        <v>8051.414989999999</v>
      </c>
      <c r="AL5" s="14"/>
      <c r="AM5" s="19">
        <v>174</v>
      </c>
      <c r="AN5" s="19">
        <v>78.778</v>
      </c>
      <c r="AO5" s="19">
        <v>4616.848</v>
      </c>
      <c r="AP5" s="14"/>
      <c r="AQ5" s="19">
        <f aca="true" t="shared" si="0" ref="AQ5:AS9">+AM5+AI5+AE5+AA5+W5+S5+O5+K5+G5+C5</f>
        <v>38912</v>
      </c>
      <c r="AR5" s="19">
        <f t="shared" si="0"/>
        <v>17558.524230000003</v>
      </c>
      <c r="AS5" s="19">
        <f t="shared" si="0"/>
        <v>670210.43912</v>
      </c>
      <c r="AT5" s="14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5</v>
      </c>
      <c r="H6" s="19">
        <v>0</v>
      </c>
      <c r="I6" s="19">
        <v>345.38986</v>
      </c>
      <c r="J6" s="14"/>
      <c r="K6" s="19">
        <v>0</v>
      </c>
      <c r="L6" s="19">
        <v>0</v>
      </c>
      <c r="M6" s="19">
        <v>0</v>
      </c>
      <c r="N6" s="14"/>
      <c r="O6" s="19">
        <v>23</v>
      </c>
      <c r="P6" s="19">
        <v>46</v>
      </c>
      <c r="Q6" s="19">
        <v>17</v>
      </c>
      <c r="R6" s="14"/>
      <c r="S6" s="19">
        <v>282</v>
      </c>
      <c r="T6" s="19">
        <v>746</v>
      </c>
      <c r="U6" s="19">
        <v>17354</v>
      </c>
      <c r="V6" s="14"/>
      <c r="W6" s="19">
        <v>55</v>
      </c>
      <c r="X6" s="19">
        <v>41.9</v>
      </c>
      <c r="Y6" s="19">
        <v>476.1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8</v>
      </c>
      <c r="AJ6" s="19">
        <v>1.68</v>
      </c>
      <c r="AK6" s="19">
        <v>1366.2410000000002</v>
      </c>
      <c r="AL6" s="14"/>
      <c r="AM6" s="19">
        <v>11</v>
      </c>
      <c r="AN6" s="19">
        <v>9</v>
      </c>
      <c r="AO6" s="19">
        <v>311.53799999999995</v>
      </c>
      <c r="AP6" s="14"/>
      <c r="AQ6" s="19">
        <f t="shared" si="0"/>
        <v>384</v>
      </c>
      <c r="AR6" s="19">
        <f t="shared" si="0"/>
        <v>844.58</v>
      </c>
      <c r="AS6" s="19">
        <f t="shared" si="0"/>
        <v>19870.26886</v>
      </c>
      <c r="AT6" s="1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ht="12.75" customHeight="1">
      <c r="A7" s="1"/>
      <c r="B7" s="8" t="s">
        <v>17</v>
      </c>
      <c r="C7" s="19">
        <v>9036</v>
      </c>
      <c r="D7" s="19">
        <v>2237.24741</v>
      </c>
      <c r="E7" s="19">
        <v>44779.81876999999</v>
      </c>
      <c r="F7" s="14"/>
      <c r="G7" s="19">
        <v>1375</v>
      </c>
      <c r="H7" s="19">
        <v>1879.48879</v>
      </c>
      <c r="I7" s="19">
        <v>12283.51072</v>
      </c>
      <c r="J7" s="14"/>
      <c r="K7" s="19">
        <v>113</v>
      </c>
      <c r="L7" s="19">
        <v>51.97</v>
      </c>
      <c r="M7" s="19">
        <v>2220.545</v>
      </c>
      <c r="N7" s="14"/>
      <c r="O7" s="19">
        <v>4149</v>
      </c>
      <c r="P7" s="19">
        <v>2157</v>
      </c>
      <c r="Q7" s="19">
        <v>48234</v>
      </c>
      <c r="R7" s="14"/>
      <c r="S7" s="19">
        <v>2186</v>
      </c>
      <c r="T7" s="19">
        <v>1860</v>
      </c>
      <c r="U7" s="19">
        <v>7780</v>
      </c>
      <c r="V7" s="14"/>
      <c r="W7" s="19">
        <v>152</v>
      </c>
      <c r="X7" s="19">
        <v>318.5</v>
      </c>
      <c r="Y7" s="19">
        <v>3188.5</v>
      </c>
      <c r="Z7" s="14"/>
      <c r="AA7" s="19">
        <v>229</v>
      </c>
      <c r="AB7" s="19">
        <v>601.2</v>
      </c>
      <c r="AC7" s="19">
        <v>4332</v>
      </c>
      <c r="AD7" s="14"/>
      <c r="AE7" s="19">
        <v>1948</v>
      </c>
      <c r="AF7" s="19">
        <v>557</v>
      </c>
      <c r="AG7" s="19">
        <v>44067</v>
      </c>
      <c r="AH7" s="14"/>
      <c r="AI7" s="19">
        <v>181</v>
      </c>
      <c r="AJ7" s="19">
        <v>145.28384</v>
      </c>
      <c r="AK7" s="19">
        <v>538.82794</v>
      </c>
      <c r="AL7" s="14"/>
      <c r="AM7" s="19">
        <v>389</v>
      </c>
      <c r="AN7" s="19">
        <v>588</v>
      </c>
      <c r="AO7" s="19">
        <v>177</v>
      </c>
      <c r="AP7" s="14"/>
      <c r="AQ7" s="19">
        <f t="shared" si="0"/>
        <v>19758</v>
      </c>
      <c r="AR7" s="19">
        <f t="shared" si="0"/>
        <v>10395.690040000001</v>
      </c>
      <c r="AS7" s="19">
        <f t="shared" si="0"/>
        <v>167601.20243</v>
      </c>
      <c r="AT7" s="14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23</v>
      </c>
      <c r="H8" s="15">
        <v>0</v>
      </c>
      <c r="I8" s="15">
        <v>909.74415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15</v>
      </c>
      <c r="T8" s="15">
        <v>79</v>
      </c>
      <c r="U8" s="15">
        <v>168</v>
      </c>
      <c r="V8" s="16"/>
      <c r="W8" s="15">
        <v>9</v>
      </c>
      <c r="X8" s="15">
        <v>35.5</v>
      </c>
      <c r="Y8" s="15">
        <v>123.5</v>
      </c>
      <c r="Z8" s="16"/>
      <c r="AA8" s="15">
        <v>0</v>
      </c>
      <c r="AB8" s="15">
        <v>0</v>
      </c>
      <c r="AC8" s="15">
        <v>0</v>
      </c>
      <c r="AD8" s="16"/>
      <c r="AE8" s="15">
        <v>26</v>
      </c>
      <c r="AF8" s="15">
        <v>18</v>
      </c>
      <c r="AG8" s="15">
        <v>1361</v>
      </c>
      <c r="AH8" s="16"/>
      <c r="AI8" s="15">
        <v>1</v>
      </c>
      <c r="AJ8" s="15">
        <v>0</v>
      </c>
      <c r="AK8" s="15">
        <v>38.5</v>
      </c>
      <c r="AL8" s="16"/>
      <c r="AM8" s="15">
        <v>0</v>
      </c>
      <c r="AN8" s="15">
        <v>0</v>
      </c>
      <c r="AO8" s="15">
        <v>0</v>
      </c>
      <c r="AP8" s="16"/>
      <c r="AQ8" s="15">
        <f t="shared" si="0"/>
        <v>74</v>
      </c>
      <c r="AR8" s="15">
        <f t="shared" si="0"/>
        <v>132.5</v>
      </c>
      <c r="AS8" s="15">
        <f t="shared" si="0"/>
        <v>2600.74415</v>
      </c>
      <c r="AT8" s="16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ht="12.75" customHeight="1">
      <c r="A9" s="2"/>
      <c r="B9" s="9" t="s">
        <v>1</v>
      </c>
      <c r="C9" s="19">
        <v>21127</v>
      </c>
      <c r="D9" s="19">
        <v>9112.23565</v>
      </c>
      <c r="E9" s="19">
        <v>228118.26259</v>
      </c>
      <c r="F9" s="14"/>
      <c r="G9" s="19">
        <v>6572</v>
      </c>
      <c r="H9" s="19">
        <v>5291.68639</v>
      </c>
      <c r="I9" s="19">
        <v>97556.47704</v>
      </c>
      <c r="J9" s="14"/>
      <c r="K9" s="19">
        <v>113</v>
      </c>
      <c r="L9" s="19">
        <v>51.97</v>
      </c>
      <c r="M9" s="19">
        <v>2220.545</v>
      </c>
      <c r="N9" s="14"/>
      <c r="O9" s="19">
        <v>12430</v>
      </c>
      <c r="P9" s="19">
        <v>3300</v>
      </c>
      <c r="Q9" s="19">
        <v>157036</v>
      </c>
      <c r="R9" s="14"/>
      <c r="S9" s="19">
        <v>6298</v>
      </c>
      <c r="T9" s="19">
        <v>6522</v>
      </c>
      <c r="U9" s="19">
        <v>66677</v>
      </c>
      <c r="V9" s="14"/>
      <c r="W9" s="19">
        <v>495</v>
      </c>
      <c r="X9" s="19">
        <v>829</v>
      </c>
      <c r="Y9" s="19">
        <v>6850</v>
      </c>
      <c r="Z9" s="14"/>
      <c r="AA9" s="19">
        <v>229</v>
      </c>
      <c r="AB9" s="19">
        <v>601.2</v>
      </c>
      <c r="AC9" s="19">
        <v>4332</v>
      </c>
      <c r="AD9" s="14"/>
      <c r="AE9" s="19">
        <v>10232</v>
      </c>
      <c r="AF9" s="19">
        <v>1534</v>
      </c>
      <c r="AG9" s="19">
        <v>282392</v>
      </c>
      <c r="AH9" s="14"/>
      <c r="AI9" s="19">
        <v>1058</v>
      </c>
      <c r="AJ9" s="19">
        <v>1013.4242299999999</v>
      </c>
      <c r="AK9" s="19">
        <v>9994.983929999999</v>
      </c>
      <c r="AL9" s="14"/>
      <c r="AM9" s="19">
        <v>574</v>
      </c>
      <c r="AN9" s="19">
        <v>675.778</v>
      </c>
      <c r="AO9" s="19">
        <v>5105.3859999999995</v>
      </c>
      <c r="AP9" s="14"/>
      <c r="AQ9" s="19">
        <f t="shared" si="0"/>
        <v>59128</v>
      </c>
      <c r="AR9" s="19">
        <f t="shared" si="0"/>
        <v>28931.29427</v>
      </c>
      <c r="AS9" s="19">
        <f t="shared" si="0"/>
        <v>860282.6545600002</v>
      </c>
      <c r="AT9" s="14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9"/>
      <c r="AW10" s="19"/>
      <c r="AX10" s="19"/>
      <c r="AY10" s="19"/>
      <c r="AZ10" s="19"/>
      <c r="BA10" s="19"/>
      <c r="BB10" s="19"/>
      <c r="BC10" s="19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9"/>
      <c r="AW11" s="19"/>
      <c r="AX11" s="19"/>
      <c r="AY11" s="19"/>
      <c r="AZ11" s="19"/>
      <c r="BA11" s="19"/>
      <c r="BB11" s="19"/>
      <c r="BC11" s="19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742</v>
      </c>
      <c r="H12" s="19">
        <v>9</v>
      </c>
      <c r="I12" s="19">
        <v>6264.247359999999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/>
      <c r="AQ12" s="19">
        <f aca="true" t="shared" si="1" ref="AQ12:AS16">+AM12+AI12+AE12+AA12+W12+S12+O12+K12+G12+C12</f>
        <v>742</v>
      </c>
      <c r="AR12" s="19">
        <f t="shared" si="1"/>
        <v>9</v>
      </c>
      <c r="AS12" s="19">
        <f t="shared" si="1"/>
        <v>6264.247359999999</v>
      </c>
      <c r="AT12" s="14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2.75" customHeight="1">
      <c r="A13" s="1"/>
      <c r="B13" s="10" t="s">
        <v>16</v>
      </c>
      <c r="C13" s="19">
        <v>59</v>
      </c>
      <c r="D13" s="19">
        <v>0</v>
      </c>
      <c r="E13" s="19">
        <v>19589.171650000004</v>
      </c>
      <c r="F13" s="14"/>
      <c r="G13" s="19">
        <v>253</v>
      </c>
      <c r="H13" s="19">
        <v>8868.464129999998</v>
      </c>
      <c r="I13" s="19">
        <v>124092.29545</v>
      </c>
      <c r="J13" s="14"/>
      <c r="K13" s="19">
        <v>0</v>
      </c>
      <c r="L13" s="19">
        <v>0</v>
      </c>
      <c r="M13" s="19">
        <v>0</v>
      </c>
      <c r="N13" s="14"/>
      <c r="O13" s="19">
        <v>49</v>
      </c>
      <c r="P13" s="19">
        <v>0</v>
      </c>
      <c r="Q13" s="19">
        <v>31276</v>
      </c>
      <c r="R13" s="14"/>
      <c r="S13" s="19">
        <v>7</v>
      </c>
      <c r="T13" s="19">
        <v>0</v>
      </c>
      <c r="U13" s="19">
        <v>6843</v>
      </c>
      <c r="V13" s="14"/>
      <c r="W13" s="19">
        <v>10</v>
      </c>
      <c r="X13" s="19">
        <v>0</v>
      </c>
      <c r="Y13" s="19">
        <v>3795</v>
      </c>
      <c r="Z13" s="14"/>
      <c r="AA13" s="19">
        <v>0</v>
      </c>
      <c r="AB13" s="19">
        <v>0</v>
      </c>
      <c r="AC13" s="19">
        <v>0</v>
      </c>
      <c r="AD13" s="14"/>
      <c r="AE13" s="19">
        <v>62</v>
      </c>
      <c r="AF13" s="19">
        <v>0</v>
      </c>
      <c r="AG13" s="19">
        <v>18716</v>
      </c>
      <c r="AH13" s="14"/>
      <c r="AI13" s="19">
        <v>0</v>
      </c>
      <c r="AJ13" s="19">
        <v>0</v>
      </c>
      <c r="AK13" s="19">
        <v>0</v>
      </c>
      <c r="AL13" s="14"/>
      <c r="AM13" s="19">
        <v>26</v>
      </c>
      <c r="AN13" s="19">
        <v>0</v>
      </c>
      <c r="AO13" s="19">
        <v>15062.389000000001</v>
      </c>
      <c r="AP13" s="14"/>
      <c r="AQ13" s="19">
        <f t="shared" si="1"/>
        <v>466</v>
      </c>
      <c r="AR13" s="19">
        <f t="shared" si="1"/>
        <v>8868.464129999998</v>
      </c>
      <c r="AS13" s="19">
        <f t="shared" si="1"/>
        <v>219373.8561</v>
      </c>
      <c r="AT13" s="14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/>
      <c r="AQ14" s="19">
        <f t="shared" si="1"/>
        <v>0</v>
      </c>
      <c r="AR14" s="19">
        <f t="shared" si="1"/>
        <v>0</v>
      </c>
      <c r="AS14" s="19">
        <f t="shared" si="1"/>
        <v>0</v>
      </c>
      <c r="AT14" s="14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ht="12.75" customHeight="1">
      <c r="A15" s="1"/>
      <c r="B15" s="8" t="s">
        <v>18</v>
      </c>
      <c r="C15" s="15">
        <v>9</v>
      </c>
      <c r="D15" s="15">
        <v>0</v>
      </c>
      <c r="E15" s="15">
        <v>472.65</v>
      </c>
      <c r="F15" s="16"/>
      <c r="G15" s="15">
        <v>24</v>
      </c>
      <c r="H15" s="15">
        <v>642.29664</v>
      </c>
      <c r="I15" s="15">
        <v>1568.2771200000002</v>
      </c>
      <c r="J15" s="16"/>
      <c r="K15" s="15">
        <v>0</v>
      </c>
      <c r="L15" s="15">
        <v>0</v>
      </c>
      <c r="M15" s="15">
        <v>0</v>
      </c>
      <c r="N15" s="16"/>
      <c r="O15" s="15">
        <v>8</v>
      </c>
      <c r="P15" s="15">
        <v>0</v>
      </c>
      <c r="Q15" s="15">
        <v>457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/>
      <c r="AQ15" s="15">
        <f t="shared" si="1"/>
        <v>41</v>
      </c>
      <c r="AR15" s="15">
        <f t="shared" si="1"/>
        <v>642.29664</v>
      </c>
      <c r="AS15" s="15">
        <f t="shared" si="1"/>
        <v>2497.9271200000003</v>
      </c>
      <c r="AT15" s="16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2.75" customHeight="1">
      <c r="A16" s="1"/>
      <c r="B16" s="9" t="s">
        <v>1</v>
      </c>
      <c r="C16" s="19">
        <v>68</v>
      </c>
      <c r="D16" s="19">
        <v>0</v>
      </c>
      <c r="E16" s="19">
        <v>20061.821650000005</v>
      </c>
      <c r="F16" s="14"/>
      <c r="G16" s="19">
        <v>1019</v>
      </c>
      <c r="H16" s="19">
        <v>9519.760769999999</v>
      </c>
      <c r="I16" s="19">
        <v>131924.81993</v>
      </c>
      <c r="J16" s="14"/>
      <c r="K16" s="19">
        <v>0</v>
      </c>
      <c r="L16" s="19">
        <v>0</v>
      </c>
      <c r="M16" s="19">
        <v>0</v>
      </c>
      <c r="N16" s="14"/>
      <c r="O16" s="19">
        <v>57</v>
      </c>
      <c r="P16" s="19">
        <v>0</v>
      </c>
      <c r="Q16" s="19">
        <v>31733</v>
      </c>
      <c r="R16" s="14"/>
      <c r="S16" s="19">
        <v>7</v>
      </c>
      <c r="T16" s="19">
        <v>0</v>
      </c>
      <c r="U16" s="19">
        <v>6843</v>
      </c>
      <c r="V16" s="14"/>
      <c r="W16" s="19">
        <v>10</v>
      </c>
      <c r="X16" s="19">
        <v>0</v>
      </c>
      <c r="Y16" s="19">
        <v>3795</v>
      </c>
      <c r="Z16" s="14"/>
      <c r="AA16" s="19">
        <v>0</v>
      </c>
      <c r="AB16" s="19">
        <v>0</v>
      </c>
      <c r="AC16" s="19">
        <v>0</v>
      </c>
      <c r="AD16" s="14"/>
      <c r="AE16" s="19">
        <v>62</v>
      </c>
      <c r="AF16" s="19">
        <v>0</v>
      </c>
      <c r="AG16" s="19">
        <v>18716</v>
      </c>
      <c r="AH16" s="14"/>
      <c r="AI16" s="19">
        <v>0</v>
      </c>
      <c r="AJ16" s="19">
        <v>0</v>
      </c>
      <c r="AK16" s="19">
        <v>0</v>
      </c>
      <c r="AL16" s="14"/>
      <c r="AM16" s="19">
        <v>26</v>
      </c>
      <c r="AN16" s="19">
        <v>0</v>
      </c>
      <c r="AO16" s="19">
        <v>15062.389000000001</v>
      </c>
      <c r="AP16" s="14"/>
      <c r="AQ16" s="19">
        <f t="shared" si="1"/>
        <v>1249</v>
      </c>
      <c r="AR16" s="19">
        <f t="shared" si="1"/>
        <v>9519.760769999999</v>
      </c>
      <c r="AS16" s="19">
        <f t="shared" si="1"/>
        <v>228136.03058</v>
      </c>
      <c r="AT16" s="14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9"/>
      <c r="AW17" s="19"/>
      <c r="AX17" s="19"/>
      <c r="AY17" s="19"/>
      <c r="AZ17" s="19"/>
      <c r="BA17" s="19"/>
      <c r="BB17" s="19"/>
      <c r="BC17" s="19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9"/>
      <c r="AW18" s="19"/>
      <c r="AX18" s="19"/>
      <c r="AY18" s="19"/>
      <c r="AZ18" s="19"/>
      <c r="BA18" s="19"/>
      <c r="BB18" s="19"/>
      <c r="BC18" s="19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2.75" customHeight="1">
      <c r="A19" s="2"/>
      <c r="B19" s="10" t="s">
        <v>15</v>
      </c>
      <c r="C19" s="19">
        <v>1405</v>
      </c>
      <c r="D19" s="19">
        <v>1421.9987500000002</v>
      </c>
      <c r="E19" s="19">
        <v>0</v>
      </c>
      <c r="F19" s="14"/>
      <c r="G19" s="19">
        <v>1640</v>
      </c>
      <c r="H19" s="19">
        <v>4887.48361</v>
      </c>
      <c r="I19" s="19">
        <v>238.22922000000003</v>
      </c>
      <c r="J19" s="14"/>
      <c r="K19" s="19">
        <v>0</v>
      </c>
      <c r="L19" s="19">
        <v>0</v>
      </c>
      <c r="M19" s="19">
        <v>0</v>
      </c>
      <c r="N19" s="14"/>
      <c r="O19" s="19">
        <v>1039</v>
      </c>
      <c r="P19" s="19">
        <v>3039</v>
      </c>
      <c r="Q19" s="19">
        <v>1329</v>
      </c>
      <c r="R19" s="14"/>
      <c r="S19" s="19">
        <v>1589</v>
      </c>
      <c r="T19" s="19">
        <v>2591</v>
      </c>
      <c r="U19" s="19">
        <v>237</v>
      </c>
      <c r="V19" s="14"/>
      <c r="W19" s="19">
        <v>171</v>
      </c>
      <c r="X19" s="19">
        <v>617.5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1684</v>
      </c>
      <c r="AF19" s="19">
        <v>2982</v>
      </c>
      <c r="AG19" s="19">
        <v>2138</v>
      </c>
      <c r="AH19" s="14"/>
      <c r="AI19" s="19">
        <v>395</v>
      </c>
      <c r="AJ19" s="19">
        <v>668.66704</v>
      </c>
      <c r="AK19" s="19">
        <v>1.3</v>
      </c>
      <c r="AL19" s="14"/>
      <c r="AM19" s="19">
        <v>169</v>
      </c>
      <c r="AN19" s="19">
        <v>231.99400000000003</v>
      </c>
      <c r="AO19" s="19">
        <v>15.434000000000001</v>
      </c>
      <c r="AP19" s="14"/>
      <c r="AQ19" s="19">
        <f aca="true" t="shared" si="2" ref="AQ19:AS23">+AM19+AI19+AE19+AA19+W19+S19+O19+K19+G19+C19</f>
        <v>8092</v>
      </c>
      <c r="AR19" s="19">
        <f t="shared" si="2"/>
        <v>16439.643399999997</v>
      </c>
      <c r="AS19" s="19">
        <f t="shared" si="2"/>
        <v>3958.96322</v>
      </c>
      <c r="AT19" s="14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2.75" customHeight="1">
      <c r="A20" s="1"/>
      <c r="B20" s="10" t="s">
        <v>16</v>
      </c>
      <c r="C20" s="19">
        <v>109</v>
      </c>
      <c r="D20" s="19">
        <v>293.04639000000003</v>
      </c>
      <c r="E20" s="19">
        <v>0</v>
      </c>
      <c r="F20" s="14"/>
      <c r="G20" s="19">
        <v>768</v>
      </c>
      <c r="H20" s="19">
        <v>3946.0890300000005</v>
      </c>
      <c r="I20" s="19">
        <v>9.043690000000002</v>
      </c>
      <c r="J20" s="14"/>
      <c r="K20" s="19">
        <v>0</v>
      </c>
      <c r="L20" s="19">
        <v>0</v>
      </c>
      <c r="M20" s="19">
        <v>0</v>
      </c>
      <c r="N20" s="14"/>
      <c r="O20" s="19">
        <v>235</v>
      </c>
      <c r="P20" s="19">
        <v>1373</v>
      </c>
      <c r="Q20" s="19">
        <v>614</v>
      </c>
      <c r="R20" s="14"/>
      <c r="S20" s="19">
        <v>266</v>
      </c>
      <c r="T20" s="19">
        <v>1109</v>
      </c>
      <c r="U20" s="19">
        <v>26</v>
      </c>
      <c r="V20" s="14"/>
      <c r="W20" s="19">
        <v>169</v>
      </c>
      <c r="X20" s="19">
        <v>374.5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386</v>
      </c>
      <c r="AF20" s="19">
        <v>1203</v>
      </c>
      <c r="AG20" s="19">
        <v>141</v>
      </c>
      <c r="AH20" s="14"/>
      <c r="AI20" s="19">
        <v>131</v>
      </c>
      <c r="AJ20" s="19">
        <v>619.85149</v>
      </c>
      <c r="AK20" s="19">
        <v>16.9</v>
      </c>
      <c r="AL20" s="14"/>
      <c r="AM20" s="19">
        <v>113</v>
      </c>
      <c r="AN20" s="19">
        <v>287.364</v>
      </c>
      <c r="AO20" s="19">
        <v>0.3</v>
      </c>
      <c r="AP20" s="14"/>
      <c r="AQ20" s="19">
        <f t="shared" si="2"/>
        <v>2177</v>
      </c>
      <c r="AR20" s="19">
        <f t="shared" si="2"/>
        <v>9205.850910000001</v>
      </c>
      <c r="AS20" s="19">
        <f t="shared" si="2"/>
        <v>807.24369</v>
      </c>
      <c r="AT20" s="14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ht="12.75" customHeight="1">
      <c r="A21" s="1"/>
      <c r="B21" s="8" t="s">
        <v>17</v>
      </c>
      <c r="C21" s="19">
        <v>3749</v>
      </c>
      <c r="D21" s="19">
        <v>1267.2580899999998</v>
      </c>
      <c r="E21" s="19">
        <v>0</v>
      </c>
      <c r="F21" s="14"/>
      <c r="G21" s="19">
        <v>1062</v>
      </c>
      <c r="H21" s="19">
        <v>2824.97975</v>
      </c>
      <c r="I21" s="19">
        <v>0</v>
      </c>
      <c r="J21" s="14"/>
      <c r="K21" s="19">
        <v>385</v>
      </c>
      <c r="L21" s="19">
        <v>377.041</v>
      </c>
      <c r="M21" s="19">
        <v>144.99</v>
      </c>
      <c r="N21" s="14"/>
      <c r="O21" s="19">
        <v>9642</v>
      </c>
      <c r="P21" s="19">
        <v>9718</v>
      </c>
      <c r="Q21" s="19">
        <v>2381</v>
      </c>
      <c r="R21" s="14"/>
      <c r="S21" s="19">
        <v>3863</v>
      </c>
      <c r="T21" s="19">
        <v>4103</v>
      </c>
      <c r="U21" s="19">
        <v>414</v>
      </c>
      <c r="V21" s="14"/>
      <c r="W21" s="19">
        <v>174</v>
      </c>
      <c r="X21" s="19">
        <v>485.6</v>
      </c>
      <c r="Y21" s="19">
        <v>0</v>
      </c>
      <c r="Z21" s="14"/>
      <c r="AA21" s="19">
        <v>508</v>
      </c>
      <c r="AB21" s="19">
        <v>296</v>
      </c>
      <c r="AC21" s="19">
        <v>0</v>
      </c>
      <c r="AD21" s="14"/>
      <c r="AE21" s="19">
        <v>5309</v>
      </c>
      <c r="AF21" s="19">
        <v>4590</v>
      </c>
      <c r="AG21" s="19">
        <v>1459</v>
      </c>
      <c r="AH21" s="14"/>
      <c r="AI21" s="19">
        <v>192</v>
      </c>
      <c r="AJ21" s="19">
        <v>217.18255999999997</v>
      </c>
      <c r="AK21" s="19">
        <v>0</v>
      </c>
      <c r="AL21" s="14"/>
      <c r="AM21" s="19">
        <v>4985</v>
      </c>
      <c r="AN21" s="19">
        <v>8665</v>
      </c>
      <c r="AO21" s="19">
        <v>655</v>
      </c>
      <c r="AP21" s="14"/>
      <c r="AQ21" s="19">
        <f t="shared" si="2"/>
        <v>29869</v>
      </c>
      <c r="AR21" s="19">
        <f t="shared" si="2"/>
        <v>32544.0614</v>
      </c>
      <c r="AS21" s="19">
        <f t="shared" si="2"/>
        <v>5053.99</v>
      </c>
      <c r="AT21" s="14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2.75" customHeight="1">
      <c r="A22" s="1"/>
      <c r="B22" s="9" t="s">
        <v>18</v>
      </c>
      <c r="C22" s="15">
        <v>196</v>
      </c>
      <c r="D22" s="15">
        <v>208.5813</v>
      </c>
      <c r="E22" s="15">
        <v>0</v>
      </c>
      <c r="F22" s="16"/>
      <c r="G22" s="15">
        <v>809</v>
      </c>
      <c r="H22" s="15">
        <v>3240.4405300000003</v>
      </c>
      <c r="I22" s="15">
        <v>0</v>
      </c>
      <c r="J22" s="16"/>
      <c r="K22" s="15">
        <v>60</v>
      </c>
      <c r="L22" s="15">
        <v>87.446</v>
      </c>
      <c r="M22" s="15">
        <v>40.72</v>
      </c>
      <c r="N22" s="16"/>
      <c r="O22" s="15">
        <v>435</v>
      </c>
      <c r="P22" s="15">
        <v>1614</v>
      </c>
      <c r="Q22" s="15">
        <v>383</v>
      </c>
      <c r="R22" s="16"/>
      <c r="S22" s="15">
        <v>475</v>
      </c>
      <c r="T22" s="15">
        <v>1049</v>
      </c>
      <c r="U22" s="15">
        <v>47</v>
      </c>
      <c r="V22" s="16"/>
      <c r="W22" s="15">
        <v>142</v>
      </c>
      <c r="X22" s="15">
        <v>261.4</v>
      </c>
      <c r="Y22" s="15">
        <v>0</v>
      </c>
      <c r="Z22" s="16"/>
      <c r="AA22" s="15">
        <v>0</v>
      </c>
      <c r="AB22" s="15">
        <v>0</v>
      </c>
      <c r="AC22" s="15">
        <v>0</v>
      </c>
      <c r="AD22" s="16"/>
      <c r="AE22" s="15">
        <v>858</v>
      </c>
      <c r="AF22" s="15">
        <v>1315</v>
      </c>
      <c r="AG22" s="15">
        <v>160</v>
      </c>
      <c r="AH22" s="16"/>
      <c r="AI22" s="15">
        <v>61</v>
      </c>
      <c r="AJ22" s="15">
        <v>189.73041</v>
      </c>
      <c r="AK22" s="15">
        <v>0</v>
      </c>
      <c r="AL22" s="16"/>
      <c r="AM22" s="15">
        <v>1957</v>
      </c>
      <c r="AN22" s="15">
        <v>4724</v>
      </c>
      <c r="AO22" s="15">
        <v>240</v>
      </c>
      <c r="AP22" s="16"/>
      <c r="AQ22" s="15">
        <f t="shared" si="2"/>
        <v>4993</v>
      </c>
      <c r="AR22" s="15">
        <f t="shared" si="2"/>
        <v>12689.59824</v>
      </c>
      <c r="AS22" s="15">
        <f t="shared" si="2"/>
        <v>870.72</v>
      </c>
      <c r="AT22" s="16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2.75" customHeight="1">
      <c r="A23" s="1"/>
      <c r="B23" s="9" t="s">
        <v>1</v>
      </c>
      <c r="C23" s="19">
        <v>5459</v>
      </c>
      <c r="D23" s="19">
        <v>3190.88453</v>
      </c>
      <c r="E23" s="19">
        <v>0</v>
      </c>
      <c r="F23" s="14"/>
      <c r="G23" s="19">
        <v>4279</v>
      </c>
      <c r="H23" s="19">
        <v>14898.99292</v>
      </c>
      <c r="I23" s="19">
        <v>247.27291000000002</v>
      </c>
      <c r="J23" s="14"/>
      <c r="K23" s="19">
        <v>445</v>
      </c>
      <c r="L23" s="19">
        <v>464.48699999999997</v>
      </c>
      <c r="M23" s="19">
        <v>185.71</v>
      </c>
      <c r="N23" s="14"/>
      <c r="O23" s="19">
        <v>11351</v>
      </c>
      <c r="P23" s="19">
        <v>15744</v>
      </c>
      <c r="Q23" s="19">
        <v>4707</v>
      </c>
      <c r="R23" s="14"/>
      <c r="S23" s="19">
        <v>6193</v>
      </c>
      <c r="T23" s="19">
        <v>8852</v>
      </c>
      <c r="U23" s="19">
        <v>724</v>
      </c>
      <c r="V23" s="14"/>
      <c r="W23" s="19">
        <v>656</v>
      </c>
      <c r="X23" s="19">
        <v>1739</v>
      </c>
      <c r="Y23" s="19">
        <v>0</v>
      </c>
      <c r="Z23" s="14"/>
      <c r="AA23" s="19">
        <v>508</v>
      </c>
      <c r="AB23" s="19">
        <v>296</v>
      </c>
      <c r="AC23" s="19">
        <v>0</v>
      </c>
      <c r="AD23" s="14"/>
      <c r="AE23" s="19">
        <v>8237</v>
      </c>
      <c r="AF23" s="19">
        <v>10090</v>
      </c>
      <c r="AG23" s="19">
        <v>3898</v>
      </c>
      <c r="AH23" s="14"/>
      <c r="AI23" s="19">
        <v>779</v>
      </c>
      <c r="AJ23" s="19">
        <v>1695.4315000000001</v>
      </c>
      <c r="AK23" s="19">
        <v>18.2</v>
      </c>
      <c r="AL23" s="14"/>
      <c r="AM23" s="19">
        <v>7224</v>
      </c>
      <c r="AN23" s="19">
        <v>13908.358</v>
      </c>
      <c r="AO23" s="19">
        <v>910.734</v>
      </c>
      <c r="AP23" s="14"/>
      <c r="AQ23" s="19">
        <f t="shared" si="2"/>
        <v>45131</v>
      </c>
      <c r="AR23" s="19">
        <f t="shared" si="2"/>
        <v>70879.15394999999</v>
      </c>
      <c r="AS23" s="19">
        <f t="shared" si="2"/>
        <v>10690.91691</v>
      </c>
      <c r="AT23" s="14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9"/>
      <c r="AW24" s="19"/>
      <c r="AX24" s="19"/>
      <c r="AY24" s="19"/>
      <c r="AZ24" s="19"/>
      <c r="BA24" s="19"/>
      <c r="BB24" s="19"/>
      <c r="BC24" s="19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21"/>
      <c r="AN25" s="21"/>
      <c r="AO25" s="21"/>
      <c r="AP25" s="23"/>
      <c r="AQ25" s="19"/>
      <c r="AR25" s="19"/>
      <c r="AS25" s="19"/>
      <c r="AT25" s="23"/>
      <c r="AU25" s="19"/>
      <c r="AV25" s="19"/>
      <c r="AW25" s="19"/>
      <c r="AX25" s="19"/>
      <c r="AY25" s="19"/>
      <c r="AZ25" s="19"/>
      <c r="BA25" s="19"/>
      <c r="BB25" s="19"/>
      <c r="BC25" s="19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106</v>
      </c>
      <c r="H26" s="21">
        <v>2132.7087400000005</v>
      </c>
      <c r="I26" s="21">
        <v>11221.619</v>
      </c>
      <c r="J26" s="23">
        <v>2897.522</v>
      </c>
      <c r="K26" s="21">
        <v>0</v>
      </c>
      <c r="L26" s="21">
        <v>0</v>
      </c>
      <c r="M26" s="21">
        <v>0</v>
      </c>
      <c r="N26" s="23">
        <v>0</v>
      </c>
      <c r="O26" s="21">
        <v>57</v>
      </c>
      <c r="P26" s="21">
        <v>1325</v>
      </c>
      <c r="Q26" s="19">
        <v>13468</v>
      </c>
      <c r="R26" s="23">
        <v>10655</v>
      </c>
      <c r="S26" s="19">
        <v>44</v>
      </c>
      <c r="T26" s="19">
        <v>680</v>
      </c>
      <c r="U26" s="19">
        <v>23</v>
      </c>
      <c r="V26" s="23">
        <v>3568</v>
      </c>
      <c r="W26" s="19">
        <v>21</v>
      </c>
      <c r="X26" s="19">
        <v>847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19">
        <v>0</v>
      </c>
      <c r="AF26" s="19">
        <v>11</v>
      </c>
      <c r="AG26" s="19">
        <v>9</v>
      </c>
      <c r="AH26" s="23">
        <v>0</v>
      </c>
      <c r="AI26" s="19">
        <v>11</v>
      </c>
      <c r="AJ26" s="19">
        <v>125.05191</v>
      </c>
      <c r="AK26" s="19">
        <v>0</v>
      </c>
      <c r="AL26" s="23">
        <v>0</v>
      </c>
      <c r="AM26" s="21">
        <v>0</v>
      </c>
      <c r="AN26" s="21">
        <v>0</v>
      </c>
      <c r="AO26" s="21">
        <v>0</v>
      </c>
      <c r="AP26" s="23">
        <v>0</v>
      </c>
      <c r="AQ26" s="19">
        <f aca="true" t="shared" si="3" ref="AQ26:AS28">+AM26+AI26+AE26+AA26+W26+S26+O26+K26+G26+C26</f>
        <v>239</v>
      </c>
      <c r="AR26" s="19">
        <f t="shared" si="3"/>
        <v>5120.76065</v>
      </c>
      <c r="AS26" s="19">
        <f t="shared" si="3"/>
        <v>24721.619</v>
      </c>
      <c r="AT26" s="23">
        <f>+AP26+AL26+AH26+AD26+Z26+V26+R26+N26+J26+F26</f>
        <v>17120.522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21</v>
      </c>
      <c r="H27" s="15">
        <v>190.86615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87</v>
      </c>
      <c r="P27" s="15">
        <v>7162</v>
      </c>
      <c r="Q27" s="15">
        <v>1111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8</v>
      </c>
      <c r="X27" s="15">
        <v>431</v>
      </c>
      <c r="Y27" s="15">
        <v>0</v>
      </c>
      <c r="Z27" s="16">
        <v>0</v>
      </c>
      <c r="AA27" s="15">
        <v>0</v>
      </c>
      <c r="AB27" s="15">
        <v>0</v>
      </c>
      <c r="AC27" s="15">
        <v>0</v>
      </c>
      <c r="AD27" s="16">
        <v>0</v>
      </c>
      <c r="AE27" s="15">
        <v>4</v>
      </c>
      <c r="AF27" s="15">
        <v>35</v>
      </c>
      <c r="AG27" s="15">
        <v>12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f t="shared" si="3"/>
        <v>120</v>
      </c>
      <c r="AR27" s="15">
        <f t="shared" si="3"/>
        <v>7818.86615</v>
      </c>
      <c r="AS27" s="15">
        <f t="shared" si="3"/>
        <v>1123</v>
      </c>
      <c r="AT27" s="16">
        <f>+AP27+AL27+AH27+AD27+Z27+V27+R27+N27+J27+F27</f>
        <v>0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2.75" customHeight="1">
      <c r="A28" s="10"/>
      <c r="B28" s="10" t="s">
        <v>1</v>
      </c>
      <c r="C28" s="19">
        <v>0</v>
      </c>
      <c r="D28" s="19">
        <v>0</v>
      </c>
      <c r="E28" s="19">
        <v>0</v>
      </c>
      <c r="F28" s="14">
        <v>0</v>
      </c>
      <c r="G28" s="19">
        <v>127</v>
      </c>
      <c r="H28" s="19">
        <v>2323.5748900000003</v>
      </c>
      <c r="I28" s="19">
        <v>11221.619</v>
      </c>
      <c r="J28" s="14">
        <v>2897.522</v>
      </c>
      <c r="K28" s="19">
        <v>0</v>
      </c>
      <c r="L28" s="19">
        <v>0</v>
      </c>
      <c r="M28" s="19">
        <v>0</v>
      </c>
      <c r="N28" s="14">
        <v>0</v>
      </c>
      <c r="O28" s="19">
        <v>144</v>
      </c>
      <c r="P28" s="19">
        <v>8487</v>
      </c>
      <c r="Q28" s="19">
        <v>14579</v>
      </c>
      <c r="R28" s="14">
        <v>10655</v>
      </c>
      <c r="S28" s="19">
        <v>44</v>
      </c>
      <c r="T28" s="19">
        <v>680</v>
      </c>
      <c r="U28" s="19">
        <v>23</v>
      </c>
      <c r="V28" s="14">
        <v>3568</v>
      </c>
      <c r="W28" s="19">
        <v>29</v>
      </c>
      <c r="X28" s="19">
        <v>1278</v>
      </c>
      <c r="Y28" s="19">
        <v>0</v>
      </c>
      <c r="Z28" s="14">
        <v>0</v>
      </c>
      <c r="AA28" s="19">
        <v>0</v>
      </c>
      <c r="AB28" s="19">
        <v>0</v>
      </c>
      <c r="AC28" s="19">
        <v>0</v>
      </c>
      <c r="AD28" s="14">
        <v>0</v>
      </c>
      <c r="AE28" s="19">
        <v>4</v>
      </c>
      <c r="AF28" s="19">
        <v>46</v>
      </c>
      <c r="AG28" s="19">
        <v>21</v>
      </c>
      <c r="AH28" s="14">
        <v>0</v>
      </c>
      <c r="AI28" s="19">
        <v>11</v>
      </c>
      <c r="AJ28" s="19">
        <v>125.05191</v>
      </c>
      <c r="AK28" s="19">
        <v>0</v>
      </c>
      <c r="AL28" s="14">
        <v>0</v>
      </c>
      <c r="AM28" s="19">
        <v>0</v>
      </c>
      <c r="AN28" s="19">
        <v>0</v>
      </c>
      <c r="AO28" s="19">
        <v>0</v>
      </c>
      <c r="AP28" s="14">
        <v>0</v>
      </c>
      <c r="AQ28" s="19">
        <f t="shared" si="3"/>
        <v>359</v>
      </c>
      <c r="AR28" s="19">
        <f t="shared" si="3"/>
        <v>12939.6268</v>
      </c>
      <c r="AS28" s="19">
        <f t="shared" si="3"/>
        <v>25844.619</v>
      </c>
      <c r="AT28" s="14">
        <f>+AP28+AL28+AH28+AD28+Z28+V28+R28+N28+J28+F28</f>
        <v>17120.522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1"/>
      <c r="AN29" s="21"/>
      <c r="AO29" s="21"/>
      <c r="AP29" s="23"/>
      <c r="AQ29" s="25"/>
      <c r="AR29" s="25"/>
      <c r="AS29" s="25"/>
      <c r="AT29" s="23"/>
      <c r="AU29" s="25"/>
      <c r="AV29" s="25"/>
      <c r="AW29" s="25"/>
      <c r="AX29" s="25"/>
      <c r="AY29" s="19"/>
      <c r="AZ29" s="19"/>
      <c r="BA29" s="19"/>
      <c r="BB29" s="19"/>
      <c r="BC29" s="19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1"/>
      <c r="AN30" s="21"/>
      <c r="AO30" s="21"/>
      <c r="AP30" s="23"/>
      <c r="AQ30" s="25"/>
      <c r="AR30" s="25"/>
      <c r="AS30" s="25"/>
      <c r="AT30" s="23"/>
      <c r="AU30" s="25"/>
      <c r="AV30" s="25"/>
      <c r="AW30" s="25"/>
      <c r="AX30" s="25"/>
      <c r="AY30" s="19"/>
      <c r="AZ30" s="19"/>
      <c r="BA30" s="19"/>
      <c r="BB30" s="19"/>
      <c r="BC30" s="19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137" ht="12.75" customHeight="1">
      <c r="A31" s="10"/>
      <c r="B31" s="10" t="s">
        <v>15</v>
      </c>
      <c r="C31" s="19">
        <v>13496</v>
      </c>
      <c r="D31" s="19">
        <v>8296.986990000001</v>
      </c>
      <c r="E31" s="19">
        <v>183338.44382000001</v>
      </c>
      <c r="F31" s="14">
        <v>0</v>
      </c>
      <c r="G31" s="19">
        <v>7551</v>
      </c>
      <c r="H31" s="19">
        <v>8308.68121</v>
      </c>
      <c r="I31" s="19">
        <v>90520.30888999999</v>
      </c>
      <c r="J31" s="14">
        <v>0</v>
      </c>
      <c r="K31" s="19">
        <v>0</v>
      </c>
      <c r="L31" s="19">
        <v>0</v>
      </c>
      <c r="M31" s="19">
        <v>0</v>
      </c>
      <c r="N31" s="14">
        <v>0</v>
      </c>
      <c r="O31" s="19">
        <v>9297</v>
      </c>
      <c r="P31" s="19">
        <v>4136</v>
      </c>
      <c r="Q31" s="19">
        <v>110114</v>
      </c>
      <c r="R31" s="14">
        <v>0</v>
      </c>
      <c r="S31" s="19">
        <v>5404</v>
      </c>
      <c r="T31" s="19">
        <v>6428</v>
      </c>
      <c r="U31" s="19">
        <v>41612</v>
      </c>
      <c r="V31" s="14"/>
      <c r="W31" s="19">
        <v>450</v>
      </c>
      <c r="X31" s="19">
        <v>1050.6</v>
      </c>
      <c r="Y31" s="19">
        <v>3061.9</v>
      </c>
      <c r="Z31" s="14">
        <v>0</v>
      </c>
      <c r="AA31" s="19">
        <v>0</v>
      </c>
      <c r="AB31" s="19">
        <v>0</v>
      </c>
      <c r="AC31" s="19">
        <v>0</v>
      </c>
      <c r="AD31" s="14">
        <v>0</v>
      </c>
      <c r="AE31" s="19">
        <v>9942</v>
      </c>
      <c r="AF31" s="19">
        <v>3941</v>
      </c>
      <c r="AG31" s="19">
        <v>239102</v>
      </c>
      <c r="AH31" s="14">
        <v>0</v>
      </c>
      <c r="AI31" s="19">
        <v>1263</v>
      </c>
      <c r="AJ31" s="19">
        <v>1535.12743</v>
      </c>
      <c r="AK31" s="19">
        <v>8052.7149899999995</v>
      </c>
      <c r="AL31" s="14"/>
      <c r="AM31" s="19">
        <v>343</v>
      </c>
      <c r="AN31" s="19">
        <v>310.77200000000005</v>
      </c>
      <c r="AO31" s="19">
        <v>4632.282</v>
      </c>
      <c r="AP31" s="14"/>
      <c r="AQ31" s="19">
        <f aca="true" t="shared" si="4" ref="AQ31:AS35">+AM31+AI31+AE31+AA31+W31+S31+O31+K31+G31+C31</f>
        <v>47746</v>
      </c>
      <c r="AR31" s="19">
        <f t="shared" si="4"/>
        <v>34007.167629999996</v>
      </c>
      <c r="AS31" s="19">
        <f t="shared" si="4"/>
        <v>680433.6497000001</v>
      </c>
      <c r="AT31" s="14"/>
      <c r="AU31" s="25"/>
      <c r="AV31" s="25"/>
      <c r="AW31" s="25"/>
      <c r="AX31" s="25"/>
      <c r="AY31" s="19"/>
      <c r="AZ31" s="19"/>
      <c r="BA31" s="19"/>
      <c r="BB31" s="19"/>
      <c r="BC31" s="19"/>
      <c r="BD31" s="19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ht="12.75" customHeight="1">
      <c r="A32" s="10"/>
      <c r="B32" s="10" t="s">
        <v>16</v>
      </c>
      <c r="C32" s="19">
        <v>168</v>
      </c>
      <c r="D32" s="19">
        <v>293.04639000000003</v>
      </c>
      <c r="E32" s="19">
        <v>19589.171650000004</v>
      </c>
      <c r="F32" s="14">
        <v>0</v>
      </c>
      <c r="G32" s="19">
        <v>1132</v>
      </c>
      <c r="H32" s="19">
        <v>14947.2619</v>
      </c>
      <c r="I32" s="19">
        <v>135668.348</v>
      </c>
      <c r="J32" s="14">
        <v>2897.522</v>
      </c>
      <c r="K32" s="19">
        <v>0</v>
      </c>
      <c r="L32" s="19">
        <v>0</v>
      </c>
      <c r="M32" s="19">
        <v>0</v>
      </c>
      <c r="N32" s="14">
        <v>0</v>
      </c>
      <c r="O32" s="19">
        <v>364</v>
      </c>
      <c r="P32" s="19">
        <v>2744</v>
      </c>
      <c r="Q32" s="19">
        <v>45375</v>
      </c>
      <c r="R32" s="14">
        <v>10655</v>
      </c>
      <c r="S32" s="19">
        <v>599</v>
      </c>
      <c r="T32" s="19">
        <v>2535</v>
      </c>
      <c r="U32" s="19">
        <v>24246</v>
      </c>
      <c r="V32" s="14"/>
      <c r="W32" s="19">
        <v>255</v>
      </c>
      <c r="X32" s="19">
        <v>1263.4</v>
      </c>
      <c r="Y32" s="19">
        <v>4271.1</v>
      </c>
      <c r="Z32" s="14">
        <v>0</v>
      </c>
      <c r="AA32" s="19">
        <v>0</v>
      </c>
      <c r="AB32" s="19">
        <v>0</v>
      </c>
      <c r="AC32" s="19">
        <v>0</v>
      </c>
      <c r="AD32" s="14">
        <v>0</v>
      </c>
      <c r="AE32" s="19">
        <v>448</v>
      </c>
      <c r="AF32" s="19">
        <v>1214</v>
      </c>
      <c r="AG32" s="19">
        <v>18866</v>
      </c>
      <c r="AH32" s="14">
        <v>0</v>
      </c>
      <c r="AI32" s="19">
        <v>150</v>
      </c>
      <c r="AJ32" s="19">
        <v>746.5834</v>
      </c>
      <c r="AK32" s="19">
        <v>1383.1410000000003</v>
      </c>
      <c r="AL32" s="14"/>
      <c r="AM32" s="19">
        <v>150</v>
      </c>
      <c r="AN32" s="19">
        <v>296.364</v>
      </c>
      <c r="AO32" s="19">
        <v>15374.227</v>
      </c>
      <c r="AP32" s="14"/>
      <c r="AQ32" s="19">
        <f t="shared" si="4"/>
        <v>3266</v>
      </c>
      <c r="AR32" s="19">
        <f t="shared" si="4"/>
        <v>24039.65569</v>
      </c>
      <c r="AS32" s="19">
        <f t="shared" si="4"/>
        <v>264772.98765</v>
      </c>
      <c r="AT32" s="14"/>
      <c r="AU32" s="25"/>
      <c r="AV32" s="25"/>
      <c r="AW32" s="25"/>
      <c r="AX32" s="25"/>
      <c r="AY32" s="19"/>
      <c r="AZ32" s="19"/>
      <c r="BA32" s="19"/>
      <c r="BB32" s="19"/>
      <c r="BC32" s="19"/>
      <c r="BD32" s="19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 ht="12.75" customHeight="1">
      <c r="A33" s="10"/>
      <c r="B33" s="10" t="s">
        <v>17</v>
      </c>
      <c r="C33" s="19">
        <v>12785</v>
      </c>
      <c r="D33" s="19">
        <v>3504.5054999999998</v>
      </c>
      <c r="E33" s="19">
        <v>44779.81876999999</v>
      </c>
      <c r="F33" s="14">
        <v>0</v>
      </c>
      <c r="G33" s="19">
        <v>2437</v>
      </c>
      <c r="H33" s="19">
        <v>4704.46854</v>
      </c>
      <c r="I33" s="19">
        <v>12283.51072</v>
      </c>
      <c r="J33" s="14">
        <v>0</v>
      </c>
      <c r="K33" s="19">
        <v>498</v>
      </c>
      <c r="L33" s="19">
        <v>429.01099999999997</v>
      </c>
      <c r="M33" s="19">
        <v>2365.535</v>
      </c>
      <c r="N33" s="14">
        <v>0</v>
      </c>
      <c r="O33" s="19">
        <v>13791</v>
      </c>
      <c r="P33" s="19">
        <v>11875</v>
      </c>
      <c r="Q33" s="19">
        <v>50615</v>
      </c>
      <c r="R33" s="14">
        <v>0</v>
      </c>
      <c r="S33" s="19">
        <v>6049</v>
      </c>
      <c r="T33" s="19">
        <v>5963</v>
      </c>
      <c r="U33" s="19">
        <v>8194</v>
      </c>
      <c r="V33" s="14"/>
      <c r="W33" s="19">
        <v>326</v>
      </c>
      <c r="X33" s="19">
        <v>804.1</v>
      </c>
      <c r="Y33" s="19">
        <v>3188.5</v>
      </c>
      <c r="Z33" s="14">
        <v>0</v>
      </c>
      <c r="AA33" s="19">
        <v>737</v>
      </c>
      <c r="AB33" s="19">
        <v>897.2</v>
      </c>
      <c r="AC33" s="19">
        <v>4332</v>
      </c>
      <c r="AD33" s="14">
        <v>0</v>
      </c>
      <c r="AE33" s="19">
        <v>7257</v>
      </c>
      <c r="AF33" s="19">
        <v>5147</v>
      </c>
      <c r="AG33" s="19">
        <v>45526</v>
      </c>
      <c r="AH33" s="14">
        <v>0</v>
      </c>
      <c r="AI33" s="19">
        <v>373</v>
      </c>
      <c r="AJ33" s="19">
        <v>362.46639999999996</v>
      </c>
      <c r="AK33" s="19">
        <v>538.82794</v>
      </c>
      <c r="AL33" s="14"/>
      <c r="AM33" s="19">
        <v>5374</v>
      </c>
      <c r="AN33" s="19">
        <v>9253</v>
      </c>
      <c r="AO33" s="19">
        <v>832</v>
      </c>
      <c r="AP33" s="14"/>
      <c r="AQ33" s="19">
        <f t="shared" si="4"/>
        <v>49627</v>
      </c>
      <c r="AR33" s="19">
        <f t="shared" si="4"/>
        <v>42939.75144</v>
      </c>
      <c r="AS33" s="19">
        <f t="shared" si="4"/>
        <v>172655.19243</v>
      </c>
      <c r="AT33" s="14"/>
      <c r="AU33" s="25"/>
      <c r="AV33" s="25"/>
      <c r="AW33" s="25"/>
      <c r="AX33" s="25"/>
      <c r="AY33" s="19"/>
      <c r="AZ33" s="19"/>
      <c r="BA33" s="19"/>
      <c r="BB33" s="19"/>
      <c r="BC33" s="19"/>
      <c r="BD33" s="19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 ht="12.75" customHeight="1">
      <c r="A34" s="10"/>
      <c r="B34" s="10" t="s">
        <v>18</v>
      </c>
      <c r="C34" s="15">
        <v>205</v>
      </c>
      <c r="D34" s="15">
        <v>208.5813</v>
      </c>
      <c r="E34" s="15">
        <v>472.65</v>
      </c>
      <c r="F34" s="16">
        <v>0</v>
      </c>
      <c r="G34" s="15">
        <v>877</v>
      </c>
      <c r="H34" s="15">
        <v>4073.60332</v>
      </c>
      <c r="I34" s="15">
        <v>2478.02127</v>
      </c>
      <c r="J34" s="16">
        <v>0</v>
      </c>
      <c r="K34" s="15">
        <v>60</v>
      </c>
      <c r="L34" s="15">
        <v>87.446</v>
      </c>
      <c r="M34" s="15">
        <v>40.72</v>
      </c>
      <c r="N34" s="16">
        <v>0</v>
      </c>
      <c r="O34" s="15">
        <v>530</v>
      </c>
      <c r="P34" s="15">
        <v>8776</v>
      </c>
      <c r="Q34" s="15">
        <v>1951</v>
      </c>
      <c r="R34" s="16">
        <v>0</v>
      </c>
      <c r="S34" s="15">
        <v>490</v>
      </c>
      <c r="T34" s="15">
        <v>1128</v>
      </c>
      <c r="U34" s="15">
        <v>215</v>
      </c>
      <c r="V34" s="16"/>
      <c r="W34" s="15">
        <v>159</v>
      </c>
      <c r="X34" s="15">
        <v>727.9</v>
      </c>
      <c r="Y34" s="15">
        <v>123.5</v>
      </c>
      <c r="Z34" s="16">
        <v>0</v>
      </c>
      <c r="AA34" s="15">
        <v>0</v>
      </c>
      <c r="AB34" s="15">
        <v>0</v>
      </c>
      <c r="AC34" s="15">
        <v>0</v>
      </c>
      <c r="AD34" s="16">
        <v>0</v>
      </c>
      <c r="AE34" s="15">
        <v>888</v>
      </c>
      <c r="AF34" s="15">
        <v>1368</v>
      </c>
      <c r="AG34" s="15">
        <v>1533</v>
      </c>
      <c r="AH34" s="16">
        <v>0</v>
      </c>
      <c r="AI34" s="15">
        <v>62</v>
      </c>
      <c r="AJ34" s="15">
        <v>189.73041</v>
      </c>
      <c r="AK34" s="15">
        <v>38.5</v>
      </c>
      <c r="AL34" s="16"/>
      <c r="AM34" s="15">
        <v>1957</v>
      </c>
      <c r="AN34" s="15">
        <v>4724</v>
      </c>
      <c r="AO34" s="15">
        <v>240</v>
      </c>
      <c r="AP34" s="16"/>
      <c r="AQ34" s="15">
        <f t="shared" si="4"/>
        <v>5228</v>
      </c>
      <c r="AR34" s="15">
        <f t="shared" si="4"/>
        <v>21283.261029999998</v>
      </c>
      <c r="AS34" s="15">
        <f t="shared" si="4"/>
        <v>7092.39127</v>
      </c>
      <c r="AT34" s="16"/>
      <c r="AU34" s="25"/>
      <c r="AV34" s="25"/>
      <c r="AW34" s="25"/>
      <c r="AX34" s="25"/>
      <c r="AY34" s="19"/>
      <c r="AZ34" s="19"/>
      <c r="BA34" s="19"/>
      <c r="BB34" s="19"/>
      <c r="BC34" s="19"/>
      <c r="BD34" s="19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 ht="12.75" customHeight="1">
      <c r="A35" s="10"/>
      <c r="B35" s="10" t="s">
        <v>1</v>
      </c>
      <c r="C35" s="19">
        <v>26654</v>
      </c>
      <c r="D35" s="19">
        <v>12303.12018</v>
      </c>
      <c r="E35" s="19">
        <v>248180.08424</v>
      </c>
      <c r="F35" s="14">
        <v>0</v>
      </c>
      <c r="G35" s="19">
        <v>11997</v>
      </c>
      <c r="H35" s="19">
        <v>32034.014970000004</v>
      </c>
      <c r="I35" s="19">
        <v>240950.18887999997</v>
      </c>
      <c r="J35" s="14">
        <v>2897.522</v>
      </c>
      <c r="K35" s="19">
        <v>558</v>
      </c>
      <c r="L35" s="19">
        <v>516.457</v>
      </c>
      <c r="M35" s="19">
        <v>2406.255</v>
      </c>
      <c r="N35" s="14">
        <v>0</v>
      </c>
      <c r="O35" s="19">
        <v>23982</v>
      </c>
      <c r="P35" s="19">
        <v>27531</v>
      </c>
      <c r="Q35" s="19">
        <v>208055</v>
      </c>
      <c r="R35" s="14">
        <v>10655</v>
      </c>
      <c r="S35" s="19">
        <v>12542</v>
      </c>
      <c r="T35" s="19">
        <v>16054</v>
      </c>
      <c r="U35" s="19">
        <v>74267</v>
      </c>
      <c r="V35" s="14"/>
      <c r="W35" s="19">
        <v>1190</v>
      </c>
      <c r="X35" s="19">
        <v>3846</v>
      </c>
      <c r="Y35" s="19">
        <v>10645</v>
      </c>
      <c r="Z35" s="14">
        <v>0</v>
      </c>
      <c r="AA35" s="19">
        <v>737</v>
      </c>
      <c r="AB35" s="19">
        <v>897.2</v>
      </c>
      <c r="AC35" s="19">
        <v>4332</v>
      </c>
      <c r="AD35" s="14">
        <v>0</v>
      </c>
      <c r="AE35" s="19">
        <v>18535</v>
      </c>
      <c r="AF35" s="19">
        <v>11670</v>
      </c>
      <c r="AG35" s="19">
        <v>305027</v>
      </c>
      <c r="AH35" s="14">
        <v>0</v>
      </c>
      <c r="AI35" s="19">
        <v>1848</v>
      </c>
      <c r="AJ35" s="19">
        <v>2833.90764</v>
      </c>
      <c r="AK35" s="19">
        <v>10013.18393</v>
      </c>
      <c r="AL35" s="14"/>
      <c r="AM35" s="19">
        <v>7824</v>
      </c>
      <c r="AN35" s="19">
        <v>14584.136</v>
      </c>
      <c r="AO35" s="19">
        <v>21078.509000000002</v>
      </c>
      <c r="AP35" s="14"/>
      <c r="AQ35" s="19">
        <f t="shared" si="4"/>
        <v>105867</v>
      </c>
      <c r="AR35" s="19">
        <f t="shared" si="4"/>
        <v>122269.83579</v>
      </c>
      <c r="AS35" s="19">
        <f t="shared" si="4"/>
        <v>1124954.22105</v>
      </c>
      <c r="AT35" s="14"/>
      <c r="AU35" s="25"/>
      <c r="AV35" s="25"/>
      <c r="AW35" s="25"/>
      <c r="AX35" s="25"/>
      <c r="AY35" s="19"/>
      <c r="AZ35" s="19"/>
      <c r="BA35" s="19"/>
      <c r="BB35" s="19"/>
      <c r="BC35" s="19"/>
      <c r="BD35" s="19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1"/>
      <c r="AN36" s="21"/>
      <c r="AO36" s="21"/>
      <c r="AP36" s="21"/>
      <c r="AQ36" s="25"/>
      <c r="AR36" s="25"/>
      <c r="AS36" s="21"/>
      <c r="AT36" s="21"/>
      <c r="AU36" s="25"/>
      <c r="AV36" s="25"/>
      <c r="AW36" s="25"/>
      <c r="AX36" s="25"/>
      <c r="AY36" s="25"/>
      <c r="AZ36" s="25"/>
      <c r="BA36" s="25"/>
      <c r="BB36" s="25"/>
      <c r="BC36" s="25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</row>
    <row r="38" spans="1:137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</row>
    <row r="39" spans="1:137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</row>
    <row r="40" spans="1:137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</row>
    <row r="41" spans="1:137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137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</row>
    <row r="43" spans="1:137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</row>
    <row r="44" spans="1:137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</row>
    <row r="45" spans="1:137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</row>
    <row r="46" spans="1:137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</row>
    <row r="47" spans="1:137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</row>
    <row r="48" spans="1:137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137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</row>
    <row r="50" spans="1:137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</row>
    <row r="51" spans="1:137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</row>
    <row r="52" spans="1:137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</row>
    <row r="53" spans="1:137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</row>
    <row r="54" spans="1:137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</row>
    <row r="55" spans="1:137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</row>
    <row r="56" spans="1:137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</row>
    <row r="57" spans="1:137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</row>
    <row r="58" spans="1:137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</row>
    <row r="59" spans="1:137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</row>
    <row r="60" spans="2:137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</row>
    <row r="61" spans="2:53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2:53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2:53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2:53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2:53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2:53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2:53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2:53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</sheetData>
  <sheetProtection/>
  <dataValidations count="4">
    <dataValidation type="decimal" showErrorMessage="1" errorTitle="Solussa on kaava" error="Sisältöä ei saa muuttaa!" sqref="C35:AP35 AT35">
      <formula1>SUM(C31:C34)</formula1>
      <formula2>SUM(C31:C34)</formula2>
    </dataValidation>
    <dataValidation type="decimal" showErrorMessage="1" errorTitle="Solussa on kaava" error="Sisältöä ei saa muuttaa!" sqref="C31:AP31 C33:AP33 AT31 AT33">
      <formula1>C5+C12+C19</formula1>
      <formula2>C5+C12+C19</formula2>
    </dataValidation>
    <dataValidation type="decimal" showErrorMessage="1" errorTitle="Solussa on kaava" error="Sisältöä ei saa muuttaa!" sqref="C34:AP34 AT34">
      <formula1>C8+C15+C22+C27</formula1>
      <formula2>C8+C15+C22+C27</formula2>
    </dataValidation>
    <dataValidation type="decimal" showErrorMessage="1" errorTitle="Solussa on kaava" error="Sisältöä ei saa muuttaa!" sqref="C32:AP32 AT32">
      <formula1>C6+C13+C20+C26</formula1>
      <formula2>C6+C13+C20+C26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G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4" width="8.7109375" style="0" customWidth="1"/>
    <col min="5" max="5" width="10.28125" style="0" customWidth="1"/>
    <col min="6" max="6" width="12.57421875" style="0" customWidth="1"/>
    <col min="7" max="7" width="11.00390625" style="0" customWidth="1"/>
    <col min="8" max="8" width="8.7109375" style="0" customWidth="1"/>
    <col min="9" max="9" width="10.28125" style="0" customWidth="1"/>
    <col min="10" max="10" width="12.57421875" style="0" customWidth="1"/>
    <col min="11" max="11" width="10.28125" style="0" customWidth="1"/>
    <col min="12" max="12" width="8.7109375" style="0" customWidth="1"/>
    <col min="13" max="13" width="10.28125" style="0" customWidth="1"/>
    <col min="14" max="14" width="12.57421875" style="0" customWidth="1"/>
    <col min="15" max="15" width="10.28125" style="0" customWidth="1"/>
    <col min="16" max="16" width="8.7109375" style="0" customWidth="1"/>
    <col min="18" max="18" width="12.57421875" style="0" customWidth="1"/>
    <col min="22" max="22" width="12.57421875" style="0" customWidth="1"/>
    <col min="26" max="26" width="12.57421875" style="0" customWidth="1"/>
    <col min="30" max="30" width="12.57421875" style="0" customWidth="1"/>
    <col min="34" max="34" width="12.57421875" style="0" customWidth="1"/>
    <col min="38" max="38" width="12.57421875" style="0" customWidth="1"/>
    <col min="42" max="42" width="12.57421875" style="0" customWidth="1"/>
    <col min="46" max="46" width="12.57421875" style="0" customWidth="1"/>
  </cols>
  <sheetData>
    <row r="1" spans="1:46" ht="12.75">
      <c r="A1" s="4" t="s">
        <v>41</v>
      </c>
      <c r="B1" s="5"/>
      <c r="C1" s="11" t="s">
        <v>7</v>
      </c>
      <c r="D1" s="12"/>
      <c r="E1" s="12"/>
      <c r="F1" s="22"/>
      <c r="G1" s="11" t="s">
        <v>31</v>
      </c>
      <c r="H1" s="12"/>
      <c r="I1" s="12"/>
      <c r="J1" s="22"/>
      <c r="K1" s="11" t="s">
        <v>8</v>
      </c>
      <c r="L1" s="12"/>
      <c r="M1" s="12"/>
      <c r="N1" s="22"/>
      <c r="O1" s="11" t="s">
        <v>9</v>
      </c>
      <c r="P1" s="12"/>
      <c r="Q1" s="12"/>
      <c r="R1" s="22"/>
      <c r="S1" s="11" t="s">
        <v>5</v>
      </c>
      <c r="T1" s="12"/>
      <c r="U1" s="12"/>
      <c r="V1" s="22"/>
      <c r="W1" s="11" t="s">
        <v>10</v>
      </c>
      <c r="X1" s="12"/>
      <c r="Y1" s="12"/>
      <c r="Z1" s="22"/>
      <c r="AA1" s="11" t="s">
        <v>37</v>
      </c>
      <c r="AB1" s="12"/>
      <c r="AC1" s="12"/>
      <c r="AD1" s="22"/>
      <c r="AE1" s="11" t="s">
        <v>35</v>
      </c>
      <c r="AF1" s="12"/>
      <c r="AG1" s="12"/>
      <c r="AH1" s="22"/>
      <c r="AI1" s="11" t="s">
        <v>32</v>
      </c>
      <c r="AJ1" s="12"/>
      <c r="AK1" s="12"/>
      <c r="AL1" s="22"/>
      <c r="AM1" s="11" t="s">
        <v>42</v>
      </c>
      <c r="AN1" s="12"/>
      <c r="AO1" s="12"/>
      <c r="AP1" s="22"/>
      <c r="AQ1" s="11" t="s">
        <v>1</v>
      </c>
      <c r="AR1" s="12"/>
      <c r="AS1" s="12"/>
      <c r="AT1" s="22"/>
    </row>
    <row r="2" spans="1:137" ht="12.75" customHeight="1">
      <c r="A2" s="1" t="s">
        <v>36</v>
      </c>
      <c r="B2" s="17"/>
      <c r="C2" s="18" t="s">
        <v>22</v>
      </c>
      <c r="D2" s="18" t="s">
        <v>23</v>
      </c>
      <c r="E2" s="18" t="s">
        <v>24</v>
      </c>
      <c r="F2" s="13" t="s">
        <v>25</v>
      </c>
      <c r="G2" s="18" t="s">
        <v>22</v>
      </c>
      <c r="H2" s="18" t="s">
        <v>23</v>
      </c>
      <c r="I2" s="18" t="s">
        <v>24</v>
      </c>
      <c r="J2" s="13" t="s">
        <v>25</v>
      </c>
      <c r="K2" s="18" t="s">
        <v>22</v>
      </c>
      <c r="L2" s="18" t="s">
        <v>23</v>
      </c>
      <c r="M2" s="18" t="s">
        <v>24</v>
      </c>
      <c r="N2" s="13" t="s">
        <v>25</v>
      </c>
      <c r="O2" s="18" t="s">
        <v>22</v>
      </c>
      <c r="P2" s="18" t="s">
        <v>23</v>
      </c>
      <c r="Q2" s="18" t="s">
        <v>24</v>
      </c>
      <c r="R2" s="13" t="s">
        <v>25</v>
      </c>
      <c r="S2" s="18" t="s">
        <v>22</v>
      </c>
      <c r="T2" s="18" t="s">
        <v>23</v>
      </c>
      <c r="U2" s="18" t="s">
        <v>24</v>
      </c>
      <c r="V2" s="13" t="s">
        <v>25</v>
      </c>
      <c r="W2" s="18" t="s">
        <v>22</v>
      </c>
      <c r="X2" s="18" t="s">
        <v>23</v>
      </c>
      <c r="Y2" s="18" t="s">
        <v>24</v>
      </c>
      <c r="Z2" s="13" t="s">
        <v>25</v>
      </c>
      <c r="AA2" s="18" t="s">
        <v>22</v>
      </c>
      <c r="AB2" s="18" t="s">
        <v>23</v>
      </c>
      <c r="AC2" s="18" t="s">
        <v>24</v>
      </c>
      <c r="AD2" s="13" t="s">
        <v>25</v>
      </c>
      <c r="AE2" s="18" t="s">
        <v>22</v>
      </c>
      <c r="AF2" s="18" t="s">
        <v>23</v>
      </c>
      <c r="AG2" s="18" t="s">
        <v>24</v>
      </c>
      <c r="AH2" s="13" t="s">
        <v>25</v>
      </c>
      <c r="AI2" s="18" t="s">
        <v>22</v>
      </c>
      <c r="AJ2" s="18" t="s">
        <v>23</v>
      </c>
      <c r="AK2" s="18" t="s">
        <v>24</v>
      </c>
      <c r="AL2" s="13" t="s">
        <v>25</v>
      </c>
      <c r="AM2" s="18" t="s">
        <v>22</v>
      </c>
      <c r="AN2" s="18" t="s">
        <v>23</v>
      </c>
      <c r="AO2" s="18" t="s">
        <v>24</v>
      </c>
      <c r="AP2" s="13" t="s">
        <v>25</v>
      </c>
      <c r="AQ2" s="18" t="s">
        <v>22</v>
      </c>
      <c r="AR2" s="18" t="s">
        <v>23</v>
      </c>
      <c r="AS2" s="18" t="s">
        <v>24</v>
      </c>
      <c r="AT2" s="13" t="s">
        <v>25</v>
      </c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</row>
    <row r="3" spans="1:137" ht="12.75" customHeight="1">
      <c r="A3" s="3"/>
      <c r="B3" s="17"/>
      <c r="C3" s="19" t="s">
        <v>26</v>
      </c>
      <c r="D3" s="19" t="s">
        <v>27</v>
      </c>
      <c r="E3" s="19" t="s">
        <v>27</v>
      </c>
      <c r="F3" s="14" t="s">
        <v>28</v>
      </c>
      <c r="G3" s="19" t="s">
        <v>26</v>
      </c>
      <c r="H3" s="19" t="s">
        <v>27</v>
      </c>
      <c r="I3" s="19" t="s">
        <v>27</v>
      </c>
      <c r="J3" s="14" t="s">
        <v>28</v>
      </c>
      <c r="K3" s="19" t="s">
        <v>26</v>
      </c>
      <c r="L3" s="19" t="s">
        <v>27</v>
      </c>
      <c r="M3" s="19" t="s">
        <v>27</v>
      </c>
      <c r="N3" s="14" t="s">
        <v>28</v>
      </c>
      <c r="O3" s="19" t="s">
        <v>26</v>
      </c>
      <c r="P3" s="19" t="s">
        <v>27</v>
      </c>
      <c r="Q3" s="19" t="s">
        <v>27</v>
      </c>
      <c r="R3" s="14" t="s">
        <v>28</v>
      </c>
      <c r="S3" s="19" t="s">
        <v>26</v>
      </c>
      <c r="T3" s="19" t="s">
        <v>27</v>
      </c>
      <c r="U3" s="19" t="s">
        <v>27</v>
      </c>
      <c r="V3" s="14" t="s">
        <v>28</v>
      </c>
      <c r="W3" s="19" t="s">
        <v>26</v>
      </c>
      <c r="X3" s="19" t="s">
        <v>27</v>
      </c>
      <c r="Y3" s="19" t="s">
        <v>27</v>
      </c>
      <c r="Z3" s="14" t="s">
        <v>28</v>
      </c>
      <c r="AA3" s="19" t="s">
        <v>26</v>
      </c>
      <c r="AB3" s="19" t="s">
        <v>27</v>
      </c>
      <c r="AC3" s="19" t="s">
        <v>27</v>
      </c>
      <c r="AD3" s="14" t="s">
        <v>28</v>
      </c>
      <c r="AE3" s="19" t="s">
        <v>26</v>
      </c>
      <c r="AF3" s="19" t="s">
        <v>27</v>
      </c>
      <c r="AG3" s="19" t="s">
        <v>27</v>
      </c>
      <c r="AH3" s="14" t="s">
        <v>28</v>
      </c>
      <c r="AI3" s="19" t="s">
        <v>26</v>
      </c>
      <c r="AJ3" s="19" t="s">
        <v>27</v>
      </c>
      <c r="AK3" s="19" t="s">
        <v>27</v>
      </c>
      <c r="AL3" s="14" t="s">
        <v>28</v>
      </c>
      <c r="AM3" s="19" t="s">
        <v>26</v>
      </c>
      <c r="AN3" s="19" t="s">
        <v>27</v>
      </c>
      <c r="AO3" s="19" t="s">
        <v>27</v>
      </c>
      <c r="AP3" s="14" t="s">
        <v>28</v>
      </c>
      <c r="AQ3" s="19" t="s">
        <v>26</v>
      </c>
      <c r="AR3" s="19" t="s">
        <v>27</v>
      </c>
      <c r="AS3" s="19" t="s">
        <v>27</v>
      </c>
      <c r="AT3" s="14" t="s">
        <v>28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</row>
    <row r="4" spans="1:137" ht="12.75" customHeight="1">
      <c r="A4" s="2" t="s">
        <v>14</v>
      </c>
      <c r="B4" s="9"/>
      <c r="C4" s="19"/>
      <c r="D4" s="19"/>
      <c r="E4" s="19"/>
      <c r="F4" s="14"/>
      <c r="G4" s="19"/>
      <c r="H4" s="19"/>
      <c r="I4" s="19"/>
      <c r="J4" s="14"/>
      <c r="K4" s="19"/>
      <c r="L4" s="19"/>
      <c r="M4" s="19"/>
      <c r="N4" s="14"/>
      <c r="O4" s="19"/>
      <c r="P4" s="19"/>
      <c r="Q4" s="17"/>
      <c r="R4" s="14"/>
      <c r="S4" s="20"/>
      <c r="T4" s="20"/>
      <c r="U4" s="20"/>
      <c r="V4" s="14"/>
      <c r="W4" s="20"/>
      <c r="X4" s="20"/>
      <c r="Y4" s="20"/>
      <c r="Z4" s="14"/>
      <c r="AA4" s="20"/>
      <c r="AB4" s="20"/>
      <c r="AC4" s="20"/>
      <c r="AD4" s="14"/>
      <c r="AE4" s="20"/>
      <c r="AF4" s="20"/>
      <c r="AG4" s="20"/>
      <c r="AH4" s="14"/>
      <c r="AI4" s="20"/>
      <c r="AJ4" s="20"/>
      <c r="AK4" s="20"/>
      <c r="AL4" s="14"/>
      <c r="AM4" s="19"/>
      <c r="AN4" s="19"/>
      <c r="AO4" s="19"/>
      <c r="AP4" s="14"/>
      <c r="AQ4" s="20"/>
      <c r="AR4" s="20"/>
      <c r="AS4" s="20"/>
      <c r="AT4" s="14"/>
      <c r="AU4" s="20"/>
      <c r="AV4" s="20"/>
      <c r="AW4" s="20"/>
      <c r="AX4" s="20"/>
      <c r="AY4" s="20"/>
      <c r="AZ4" s="20"/>
      <c r="BA4" s="20"/>
      <c r="BB4" s="20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ht="12.75" customHeight="1">
      <c r="A5" s="1"/>
      <c r="B5" s="10" t="s">
        <v>15</v>
      </c>
      <c r="C5" s="19">
        <v>19025</v>
      </c>
      <c r="D5" s="19">
        <v>16221.86708</v>
      </c>
      <c r="E5" s="19">
        <v>290537.67049</v>
      </c>
      <c r="F5" s="14"/>
      <c r="G5" s="19">
        <v>7020</v>
      </c>
      <c r="H5" s="19">
        <v>4523.9583</v>
      </c>
      <c r="I5" s="19">
        <v>112324.44215</v>
      </c>
      <c r="J5" s="14"/>
      <c r="K5" s="19">
        <v>0</v>
      </c>
      <c r="L5" s="19">
        <v>0</v>
      </c>
      <c r="M5" s="19">
        <v>0</v>
      </c>
      <c r="N5" s="14"/>
      <c r="O5" s="19">
        <v>10203</v>
      </c>
      <c r="P5" s="19">
        <v>1357</v>
      </c>
      <c r="Q5" s="19">
        <v>136743</v>
      </c>
      <c r="R5" s="14"/>
      <c r="S5" s="19">
        <v>5383</v>
      </c>
      <c r="T5" s="19">
        <v>5293</v>
      </c>
      <c r="U5" s="19">
        <v>55121</v>
      </c>
      <c r="V5" s="14"/>
      <c r="W5" s="19">
        <v>492</v>
      </c>
      <c r="X5" s="19">
        <v>537.1</v>
      </c>
      <c r="Y5" s="19">
        <v>3968.9</v>
      </c>
      <c r="Z5" s="14"/>
      <c r="AA5" s="19">
        <v>0</v>
      </c>
      <c r="AB5" s="19">
        <v>0</v>
      </c>
      <c r="AC5" s="19">
        <v>0</v>
      </c>
      <c r="AD5" s="14"/>
      <c r="AE5" s="19">
        <v>10629</v>
      </c>
      <c r="AF5" s="19">
        <v>1249</v>
      </c>
      <c r="AG5" s="19">
        <v>314965</v>
      </c>
      <c r="AH5" s="14"/>
      <c r="AI5" s="19">
        <v>1268</v>
      </c>
      <c r="AJ5" s="19">
        <v>1374.72527</v>
      </c>
      <c r="AK5" s="19">
        <v>12745.34247</v>
      </c>
      <c r="AL5" s="14"/>
      <c r="AM5" s="19">
        <v>279</v>
      </c>
      <c r="AN5" s="19">
        <v>112.94</v>
      </c>
      <c r="AO5" s="19">
        <v>7790.371000000001</v>
      </c>
      <c r="AP5" s="14">
        <v>0</v>
      </c>
      <c r="AQ5" s="19">
        <f aca="true" t="shared" si="0" ref="AQ5:AS9">+AM5+AI5+AE5+AA5+W5+S5+O5+K5+G5+C5</f>
        <v>54299</v>
      </c>
      <c r="AR5" s="19">
        <f t="shared" si="0"/>
        <v>30669.59065</v>
      </c>
      <c r="AS5" s="19">
        <f t="shared" si="0"/>
        <v>934195.7261099999</v>
      </c>
      <c r="AT5" s="14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ht="12.75" customHeight="1">
      <c r="A6" s="1"/>
      <c r="B6" s="10" t="s">
        <v>16</v>
      </c>
      <c r="C6" s="19">
        <v>0</v>
      </c>
      <c r="D6" s="19">
        <v>0</v>
      </c>
      <c r="E6" s="19">
        <v>0</v>
      </c>
      <c r="F6" s="14"/>
      <c r="G6" s="19">
        <v>7</v>
      </c>
      <c r="H6" s="19">
        <v>0</v>
      </c>
      <c r="I6" s="19">
        <v>375.38986</v>
      </c>
      <c r="J6" s="14"/>
      <c r="K6" s="19">
        <v>0</v>
      </c>
      <c r="L6" s="19">
        <v>0</v>
      </c>
      <c r="M6" s="19">
        <v>0</v>
      </c>
      <c r="N6" s="14"/>
      <c r="O6" s="19">
        <v>23</v>
      </c>
      <c r="P6" s="19">
        <v>46</v>
      </c>
      <c r="Q6" s="19">
        <v>17</v>
      </c>
      <c r="R6" s="14"/>
      <c r="S6" s="19">
        <v>302</v>
      </c>
      <c r="T6" s="19">
        <v>782</v>
      </c>
      <c r="U6" s="19">
        <v>17929</v>
      </c>
      <c r="V6" s="14"/>
      <c r="W6" s="19">
        <v>61</v>
      </c>
      <c r="X6" s="19">
        <v>164.9</v>
      </c>
      <c r="Y6" s="19">
        <v>641.1</v>
      </c>
      <c r="Z6" s="14"/>
      <c r="AA6" s="19">
        <v>0</v>
      </c>
      <c r="AB6" s="19">
        <v>0</v>
      </c>
      <c r="AC6" s="19">
        <v>0</v>
      </c>
      <c r="AD6" s="14"/>
      <c r="AE6" s="19">
        <v>0</v>
      </c>
      <c r="AF6" s="19">
        <v>0</v>
      </c>
      <c r="AG6" s="19">
        <v>0</v>
      </c>
      <c r="AH6" s="14"/>
      <c r="AI6" s="19">
        <v>9</v>
      </c>
      <c r="AJ6" s="19">
        <v>10.18</v>
      </c>
      <c r="AK6" s="19">
        <v>1383.351</v>
      </c>
      <c r="AL6" s="14"/>
      <c r="AM6" s="19">
        <v>19</v>
      </c>
      <c r="AN6" s="19">
        <v>9</v>
      </c>
      <c r="AO6" s="19">
        <v>649.538</v>
      </c>
      <c r="AP6" s="14">
        <v>0</v>
      </c>
      <c r="AQ6" s="19">
        <f t="shared" si="0"/>
        <v>421</v>
      </c>
      <c r="AR6" s="19">
        <f t="shared" si="0"/>
        <v>1012.08</v>
      </c>
      <c r="AS6" s="19">
        <f t="shared" si="0"/>
        <v>20995.37886</v>
      </c>
      <c r="AT6" s="14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ht="12.75" customHeight="1">
      <c r="A7" s="1"/>
      <c r="B7" s="8" t="s">
        <v>17</v>
      </c>
      <c r="C7" s="19">
        <v>10909</v>
      </c>
      <c r="D7" s="19">
        <v>3967.43838</v>
      </c>
      <c r="E7" s="19">
        <v>56083.03370999999</v>
      </c>
      <c r="F7" s="14"/>
      <c r="G7" s="19">
        <v>1672</v>
      </c>
      <c r="H7" s="19">
        <v>2378.78769</v>
      </c>
      <c r="I7" s="19">
        <v>16205.624770000002</v>
      </c>
      <c r="J7" s="14"/>
      <c r="K7" s="19">
        <v>173</v>
      </c>
      <c r="L7" s="19">
        <v>81.95</v>
      </c>
      <c r="M7" s="19">
        <v>2847.3050000000003</v>
      </c>
      <c r="N7" s="14"/>
      <c r="O7" s="19">
        <v>5383</v>
      </c>
      <c r="P7" s="19">
        <v>2685</v>
      </c>
      <c r="Q7" s="19">
        <v>63477</v>
      </c>
      <c r="R7" s="14"/>
      <c r="S7" s="19">
        <v>3002</v>
      </c>
      <c r="T7" s="19">
        <v>2693</v>
      </c>
      <c r="U7" s="19">
        <v>13804</v>
      </c>
      <c r="V7" s="14"/>
      <c r="W7" s="19">
        <v>247</v>
      </c>
      <c r="X7" s="19">
        <v>378.5</v>
      </c>
      <c r="Y7" s="19">
        <v>7603.5</v>
      </c>
      <c r="Z7" s="14"/>
      <c r="AA7" s="19">
        <v>295</v>
      </c>
      <c r="AB7" s="19">
        <v>640.2</v>
      </c>
      <c r="AC7" s="19">
        <v>7786</v>
      </c>
      <c r="AD7" s="14"/>
      <c r="AE7" s="19">
        <v>2861</v>
      </c>
      <c r="AF7" s="19">
        <v>740</v>
      </c>
      <c r="AG7" s="19">
        <v>62649</v>
      </c>
      <c r="AH7" s="14"/>
      <c r="AI7" s="19">
        <v>263</v>
      </c>
      <c r="AJ7" s="19">
        <v>235.66162</v>
      </c>
      <c r="AK7" s="19">
        <v>638.7899400000001</v>
      </c>
      <c r="AL7" s="14"/>
      <c r="AM7" s="19">
        <v>478</v>
      </c>
      <c r="AN7" s="19">
        <v>717</v>
      </c>
      <c r="AO7" s="19">
        <v>212</v>
      </c>
      <c r="AP7" s="14">
        <v>0</v>
      </c>
      <c r="AQ7" s="19">
        <f t="shared" si="0"/>
        <v>25283</v>
      </c>
      <c r="AR7" s="19">
        <f t="shared" si="0"/>
        <v>14517.53769</v>
      </c>
      <c r="AS7" s="19">
        <f t="shared" si="0"/>
        <v>231306.25341999996</v>
      </c>
      <c r="AT7" s="14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ht="12.75" customHeight="1">
      <c r="A8" s="1"/>
      <c r="B8" s="6" t="s">
        <v>18</v>
      </c>
      <c r="C8" s="15">
        <v>0</v>
      </c>
      <c r="D8" s="15">
        <v>0</v>
      </c>
      <c r="E8" s="15">
        <v>0</v>
      </c>
      <c r="F8" s="16"/>
      <c r="G8" s="15">
        <v>26</v>
      </c>
      <c r="H8" s="15">
        <v>0</v>
      </c>
      <c r="I8" s="15">
        <v>1080.81068</v>
      </c>
      <c r="J8" s="16"/>
      <c r="K8" s="15">
        <v>0</v>
      </c>
      <c r="L8" s="15">
        <v>0</v>
      </c>
      <c r="M8" s="15">
        <v>0</v>
      </c>
      <c r="N8" s="16"/>
      <c r="O8" s="15">
        <v>0</v>
      </c>
      <c r="P8" s="15">
        <v>0</v>
      </c>
      <c r="Q8" s="15">
        <v>0</v>
      </c>
      <c r="R8" s="16"/>
      <c r="S8" s="15">
        <v>25</v>
      </c>
      <c r="T8" s="15">
        <v>115</v>
      </c>
      <c r="U8" s="15">
        <v>423</v>
      </c>
      <c r="V8" s="16"/>
      <c r="W8" s="15">
        <v>9</v>
      </c>
      <c r="X8" s="15">
        <v>35.5</v>
      </c>
      <c r="Y8" s="15">
        <v>123.5</v>
      </c>
      <c r="Z8" s="16"/>
      <c r="AA8" s="15">
        <v>0</v>
      </c>
      <c r="AB8" s="15">
        <v>0</v>
      </c>
      <c r="AC8" s="15">
        <v>0</v>
      </c>
      <c r="AD8" s="16"/>
      <c r="AE8" s="15">
        <v>30</v>
      </c>
      <c r="AF8" s="15">
        <v>19</v>
      </c>
      <c r="AG8" s="15">
        <v>1465</v>
      </c>
      <c r="AH8" s="16"/>
      <c r="AI8" s="15">
        <v>3</v>
      </c>
      <c r="AJ8" s="15">
        <v>8.5</v>
      </c>
      <c r="AK8" s="15">
        <v>40.3</v>
      </c>
      <c r="AL8" s="16"/>
      <c r="AM8" s="15">
        <v>0</v>
      </c>
      <c r="AN8" s="15">
        <v>0</v>
      </c>
      <c r="AO8" s="15">
        <v>0</v>
      </c>
      <c r="AP8" s="16">
        <v>0</v>
      </c>
      <c r="AQ8" s="15">
        <f t="shared" si="0"/>
        <v>93</v>
      </c>
      <c r="AR8" s="15">
        <f t="shared" si="0"/>
        <v>178</v>
      </c>
      <c r="AS8" s="15">
        <f t="shared" si="0"/>
        <v>3132.6106800000002</v>
      </c>
      <c r="AT8" s="16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ht="12.75" customHeight="1">
      <c r="A9" s="2"/>
      <c r="B9" s="9" t="s">
        <v>1</v>
      </c>
      <c r="C9" s="19">
        <v>29934</v>
      </c>
      <c r="D9" s="19">
        <v>20189.30546</v>
      </c>
      <c r="E9" s="19">
        <v>346620.7042</v>
      </c>
      <c r="F9" s="14"/>
      <c r="G9" s="19">
        <v>8725</v>
      </c>
      <c r="H9" s="19">
        <v>6902.74599</v>
      </c>
      <c r="I9" s="19">
        <v>129986.26746</v>
      </c>
      <c r="J9" s="14"/>
      <c r="K9" s="19">
        <v>173</v>
      </c>
      <c r="L9" s="19">
        <v>81.95</v>
      </c>
      <c r="M9" s="19">
        <v>2847.3050000000003</v>
      </c>
      <c r="N9" s="14"/>
      <c r="O9" s="19">
        <v>15609</v>
      </c>
      <c r="P9" s="19">
        <v>4088</v>
      </c>
      <c r="Q9" s="19">
        <v>200237</v>
      </c>
      <c r="R9" s="14"/>
      <c r="S9" s="19">
        <v>8712</v>
      </c>
      <c r="T9" s="19">
        <v>8883</v>
      </c>
      <c r="U9" s="19">
        <v>87277</v>
      </c>
      <c r="V9" s="14"/>
      <c r="W9" s="19">
        <v>809</v>
      </c>
      <c r="X9" s="19">
        <v>1116</v>
      </c>
      <c r="Y9" s="19">
        <v>12337</v>
      </c>
      <c r="Z9" s="14"/>
      <c r="AA9" s="19">
        <v>295</v>
      </c>
      <c r="AB9" s="19">
        <v>640.2</v>
      </c>
      <c r="AC9" s="19">
        <v>7786</v>
      </c>
      <c r="AD9" s="14"/>
      <c r="AE9" s="19">
        <v>13520</v>
      </c>
      <c r="AF9" s="19">
        <v>2008</v>
      </c>
      <c r="AG9" s="19">
        <v>379079</v>
      </c>
      <c r="AH9" s="14"/>
      <c r="AI9" s="19">
        <v>1543</v>
      </c>
      <c r="AJ9" s="19">
        <v>1629.06689</v>
      </c>
      <c r="AK9" s="19">
        <v>14807.78341</v>
      </c>
      <c r="AL9" s="14"/>
      <c r="AM9" s="19">
        <v>776</v>
      </c>
      <c r="AN9" s="19">
        <v>838.94</v>
      </c>
      <c r="AO9" s="19">
        <v>8651.909000000001</v>
      </c>
      <c r="AP9" s="14">
        <v>0</v>
      </c>
      <c r="AQ9" s="19">
        <f t="shared" si="0"/>
        <v>80096</v>
      </c>
      <c r="AR9" s="19">
        <f t="shared" si="0"/>
        <v>46377.20834</v>
      </c>
      <c r="AS9" s="19">
        <f t="shared" si="0"/>
        <v>1189629.96907</v>
      </c>
      <c r="AT9" s="14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ht="12.75" customHeight="1">
      <c r="A10" s="1"/>
      <c r="B10" s="9"/>
      <c r="C10" s="19"/>
      <c r="D10" s="19"/>
      <c r="E10" s="19"/>
      <c r="F10" s="14"/>
      <c r="G10" s="19"/>
      <c r="H10" s="19"/>
      <c r="I10" s="19"/>
      <c r="J10" s="14"/>
      <c r="K10" s="19"/>
      <c r="L10" s="19"/>
      <c r="M10" s="19"/>
      <c r="N10" s="14"/>
      <c r="O10" s="19"/>
      <c r="P10" s="19"/>
      <c r="Q10" s="19"/>
      <c r="R10" s="14"/>
      <c r="S10" s="19"/>
      <c r="T10" s="19"/>
      <c r="U10" s="19"/>
      <c r="V10" s="14"/>
      <c r="W10" s="19"/>
      <c r="X10" s="19"/>
      <c r="Y10" s="19"/>
      <c r="Z10" s="14"/>
      <c r="AA10" s="19"/>
      <c r="AB10" s="19"/>
      <c r="AC10" s="19"/>
      <c r="AD10" s="14"/>
      <c r="AE10" s="19"/>
      <c r="AF10" s="19"/>
      <c r="AG10" s="19"/>
      <c r="AH10" s="14"/>
      <c r="AI10" s="19"/>
      <c r="AJ10" s="19"/>
      <c r="AK10" s="19"/>
      <c r="AL10" s="14"/>
      <c r="AM10" s="19"/>
      <c r="AN10" s="19"/>
      <c r="AO10" s="19"/>
      <c r="AP10" s="14"/>
      <c r="AQ10" s="19"/>
      <c r="AR10" s="19"/>
      <c r="AS10" s="19"/>
      <c r="AT10" s="14"/>
      <c r="AU10" s="19"/>
      <c r="AV10" s="19"/>
      <c r="AW10" s="19"/>
      <c r="AX10" s="19"/>
      <c r="AY10" s="19"/>
      <c r="AZ10" s="19"/>
      <c r="BA10" s="19"/>
      <c r="BB10" s="19"/>
      <c r="BC10" s="19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ht="12.75" customHeight="1">
      <c r="A11" s="7" t="s">
        <v>19</v>
      </c>
      <c r="B11" s="9"/>
      <c r="C11" s="19"/>
      <c r="D11" s="19"/>
      <c r="E11" s="19"/>
      <c r="F11" s="14"/>
      <c r="G11" s="19"/>
      <c r="H11" s="19"/>
      <c r="I11" s="19"/>
      <c r="J11" s="14"/>
      <c r="K11" s="19"/>
      <c r="L11" s="19"/>
      <c r="M11" s="19"/>
      <c r="N11" s="14"/>
      <c r="O11" s="19"/>
      <c r="P11" s="19"/>
      <c r="Q11" s="19"/>
      <c r="R11" s="14"/>
      <c r="S11" s="19"/>
      <c r="T11" s="19"/>
      <c r="U11" s="19"/>
      <c r="V11" s="14"/>
      <c r="W11" s="19"/>
      <c r="X11" s="19"/>
      <c r="Y11" s="19"/>
      <c r="Z11" s="14"/>
      <c r="AA11" s="19"/>
      <c r="AB11" s="19"/>
      <c r="AC11" s="19"/>
      <c r="AD11" s="14"/>
      <c r="AE11" s="19"/>
      <c r="AF11" s="19"/>
      <c r="AG11" s="19"/>
      <c r="AH11" s="14"/>
      <c r="AI11" s="19"/>
      <c r="AJ11" s="19"/>
      <c r="AK11" s="19"/>
      <c r="AL11" s="14"/>
      <c r="AM11" s="19"/>
      <c r="AN11" s="19"/>
      <c r="AO11" s="19"/>
      <c r="AP11" s="14"/>
      <c r="AQ11" s="19"/>
      <c r="AR11" s="19"/>
      <c r="AS11" s="19"/>
      <c r="AT11" s="14"/>
      <c r="AU11" s="19"/>
      <c r="AV11" s="19"/>
      <c r="AW11" s="19"/>
      <c r="AX11" s="19"/>
      <c r="AY11" s="19"/>
      <c r="AZ11" s="19"/>
      <c r="BA11" s="19"/>
      <c r="BB11" s="19"/>
      <c r="BC11" s="19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ht="12.75" customHeight="1">
      <c r="A12" s="1"/>
      <c r="B12" s="10" t="s">
        <v>15</v>
      </c>
      <c r="C12" s="19">
        <v>0</v>
      </c>
      <c r="D12" s="19">
        <v>0</v>
      </c>
      <c r="E12" s="19">
        <v>0</v>
      </c>
      <c r="F12" s="14"/>
      <c r="G12" s="19">
        <v>909</v>
      </c>
      <c r="H12" s="19">
        <v>9</v>
      </c>
      <c r="I12" s="19">
        <v>7777.529369999999</v>
      </c>
      <c r="J12" s="14"/>
      <c r="K12" s="19">
        <v>0</v>
      </c>
      <c r="L12" s="19">
        <v>0</v>
      </c>
      <c r="M12" s="19">
        <v>0</v>
      </c>
      <c r="N12" s="14"/>
      <c r="O12" s="19">
        <v>0</v>
      </c>
      <c r="P12" s="19">
        <v>0</v>
      </c>
      <c r="Q12" s="19">
        <v>0</v>
      </c>
      <c r="R12" s="14"/>
      <c r="S12" s="19">
        <v>0</v>
      </c>
      <c r="T12" s="19">
        <v>0</v>
      </c>
      <c r="U12" s="19">
        <v>0</v>
      </c>
      <c r="V12" s="14"/>
      <c r="W12" s="19">
        <v>0</v>
      </c>
      <c r="X12" s="19">
        <v>0</v>
      </c>
      <c r="Y12" s="19">
        <v>0</v>
      </c>
      <c r="Z12" s="14"/>
      <c r="AA12" s="19">
        <v>0</v>
      </c>
      <c r="AB12" s="19">
        <v>0</v>
      </c>
      <c r="AC12" s="19">
        <v>0</v>
      </c>
      <c r="AD12" s="14"/>
      <c r="AE12" s="19">
        <v>0</v>
      </c>
      <c r="AF12" s="19">
        <v>0</v>
      </c>
      <c r="AG12" s="19">
        <v>0</v>
      </c>
      <c r="AH12" s="14"/>
      <c r="AI12" s="19">
        <v>0</v>
      </c>
      <c r="AJ12" s="19">
        <v>0</v>
      </c>
      <c r="AK12" s="19">
        <v>0</v>
      </c>
      <c r="AL12" s="14"/>
      <c r="AM12" s="19">
        <v>0</v>
      </c>
      <c r="AN12" s="19">
        <v>0</v>
      </c>
      <c r="AO12" s="19">
        <v>0</v>
      </c>
      <c r="AP12" s="14">
        <v>0</v>
      </c>
      <c r="AQ12" s="19">
        <f aca="true" t="shared" si="1" ref="AQ12:AS16">+AM12+AI12+AE12+AA12+W12+S12+O12+K12+G12+C12</f>
        <v>909</v>
      </c>
      <c r="AR12" s="19">
        <f t="shared" si="1"/>
        <v>9</v>
      </c>
      <c r="AS12" s="19">
        <f t="shared" si="1"/>
        <v>7777.529369999999</v>
      </c>
      <c r="AT12" s="14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ht="12.75" customHeight="1">
      <c r="A13" s="1"/>
      <c r="B13" s="10" t="s">
        <v>16</v>
      </c>
      <c r="C13" s="19">
        <v>79</v>
      </c>
      <c r="D13" s="19">
        <v>0</v>
      </c>
      <c r="E13" s="19">
        <v>23908.950400000005</v>
      </c>
      <c r="F13" s="14"/>
      <c r="G13" s="19">
        <v>288</v>
      </c>
      <c r="H13" s="19">
        <v>9211.429129999999</v>
      </c>
      <c r="I13" s="19">
        <v>137589.78289000003</v>
      </c>
      <c r="J13" s="14"/>
      <c r="K13" s="19">
        <v>0</v>
      </c>
      <c r="L13" s="19">
        <v>0</v>
      </c>
      <c r="M13" s="19">
        <v>0</v>
      </c>
      <c r="N13" s="14"/>
      <c r="O13" s="19">
        <v>59</v>
      </c>
      <c r="P13" s="19">
        <v>0</v>
      </c>
      <c r="Q13" s="19">
        <v>36125</v>
      </c>
      <c r="R13" s="14"/>
      <c r="S13" s="19">
        <v>8</v>
      </c>
      <c r="T13" s="19">
        <v>0</v>
      </c>
      <c r="U13" s="19">
        <v>6946</v>
      </c>
      <c r="V13" s="14"/>
      <c r="W13" s="19">
        <v>14</v>
      </c>
      <c r="X13" s="19">
        <v>0</v>
      </c>
      <c r="Y13" s="19">
        <v>4135</v>
      </c>
      <c r="Z13" s="14"/>
      <c r="AA13" s="19">
        <v>0</v>
      </c>
      <c r="AB13" s="19">
        <v>0</v>
      </c>
      <c r="AC13" s="19">
        <v>0</v>
      </c>
      <c r="AD13" s="14"/>
      <c r="AE13" s="19">
        <v>84</v>
      </c>
      <c r="AF13" s="19">
        <v>0</v>
      </c>
      <c r="AG13" s="19">
        <v>40282</v>
      </c>
      <c r="AH13" s="14"/>
      <c r="AI13" s="19">
        <v>0</v>
      </c>
      <c r="AJ13" s="19">
        <v>0</v>
      </c>
      <c r="AK13" s="19">
        <v>0</v>
      </c>
      <c r="AL13" s="14"/>
      <c r="AM13" s="19">
        <v>36</v>
      </c>
      <c r="AN13" s="19">
        <v>0</v>
      </c>
      <c r="AO13" s="19">
        <v>18225.914000000004</v>
      </c>
      <c r="AP13" s="14">
        <v>0</v>
      </c>
      <c r="AQ13" s="19">
        <f t="shared" si="1"/>
        <v>568</v>
      </c>
      <c r="AR13" s="19">
        <f t="shared" si="1"/>
        <v>9211.429129999999</v>
      </c>
      <c r="AS13" s="19">
        <f t="shared" si="1"/>
        <v>267212.64729000005</v>
      </c>
      <c r="AT13" s="14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ht="12.75" customHeight="1">
      <c r="A14" s="2"/>
      <c r="B14" s="8" t="s">
        <v>17</v>
      </c>
      <c r="C14" s="19">
        <v>0</v>
      </c>
      <c r="D14" s="19">
        <v>0</v>
      </c>
      <c r="E14" s="19">
        <v>0</v>
      </c>
      <c r="F14" s="14"/>
      <c r="G14" s="19">
        <v>0</v>
      </c>
      <c r="H14" s="19">
        <v>0</v>
      </c>
      <c r="I14" s="19">
        <v>0</v>
      </c>
      <c r="J14" s="14"/>
      <c r="K14" s="19">
        <v>0</v>
      </c>
      <c r="L14" s="19">
        <v>0</v>
      </c>
      <c r="M14" s="19">
        <v>0</v>
      </c>
      <c r="N14" s="14"/>
      <c r="O14" s="19">
        <v>0</v>
      </c>
      <c r="P14" s="19">
        <v>0</v>
      </c>
      <c r="Q14" s="19">
        <v>0</v>
      </c>
      <c r="R14" s="14"/>
      <c r="S14" s="19">
        <v>0</v>
      </c>
      <c r="T14" s="19">
        <v>0</v>
      </c>
      <c r="U14" s="19">
        <v>0</v>
      </c>
      <c r="V14" s="14"/>
      <c r="W14" s="19">
        <v>0</v>
      </c>
      <c r="X14" s="19">
        <v>0</v>
      </c>
      <c r="Y14" s="19">
        <v>0</v>
      </c>
      <c r="Z14" s="14"/>
      <c r="AA14" s="19">
        <v>0</v>
      </c>
      <c r="AB14" s="19">
        <v>0</v>
      </c>
      <c r="AC14" s="19">
        <v>0</v>
      </c>
      <c r="AD14" s="14"/>
      <c r="AE14" s="19">
        <v>0</v>
      </c>
      <c r="AF14" s="19">
        <v>0</v>
      </c>
      <c r="AG14" s="19">
        <v>0</v>
      </c>
      <c r="AH14" s="14"/>
      <c r="AI14" s="19">
        <v>0</v>
      </c>
      <c r="AJ14" s="19">
        <v>0</v>
      </c>
      <c r="AK14" s="19">
        <v>0</v>
      </c>
      <c r="AL14" s="14"/>
      <c r="AM14" s="19">
        <v>0</v>
      </c>
      <c r="AN14" s="19">
        <v>0</v>
      </c>
      <c r="AO14" s="19">
        <v>0</v>
      </c>
      <c r="AP14" s="14">
        <v>0</v>
      </c>
      <c r="AQ14" s="19">
        <f t="shared" si="1"/>
        <v>0</v>
      </c>
      <c r="AR14" s="19">
        <f t="shared" si="1"/>
        <v>0</v>
      </c>
      <c r="AS14" s="19">
        <f t="shared" si="1"/>
        <v>0</v>
      </c>
      <c r="AT14" s="14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ht="12.75" customHeight="1">
      <c r="A15" s="1"/>
      <c r="B15" s="8" t="s">
        <v>18</v>
      </c>
      <c r="C15" s="15">
        <v>13</v>
      </c>
      <c r="D15" s="15">
        <v>0</v>
      </c>
      <c r="E15" s="15">
        <v>571.85854</v>
      </c>
      <c r="F15" s="16"/>
      <c r="G15" s="15">
        <v>25</v>
      </c>
      <c r="H15" s="15">
        <v>644.81664</v>
      </c>
      <c r="I15" s="15">
        <v>1618.2771200000002</v>
      </c>
      <c r="J15" s="16"/>
      <c r="K15" s="15">
        <v>0</v>
      </c>
      <c r="L15" s="15">
        <v>0</v>
      </c>
      <c r="M15" s="15">
        <v>0</v>
      </c>
      <c r="N15" s="16"/>
      <c r="O15" s="15">
        <v>10</v>
      </c>
      <c r="P15" s="15">
        <v>0</v>
      </c>
      <c r="Q15" s="15">
        <v>599</v>
      </c>
      <c r="R15" s="16"/>
      <c r="S15" s="15">
        <v>0</v>
      </c>
      <c r="T15" s="15">
        <v>0</v>
      </c>
      <c r="U15" s="15">
        <v>0</v>
      </c>
      <c r="V15" s="16"/>
      <c r="W15" s="15">
        <v>0</v>
      </c>
      <c r="X15" s="15">
        <v>0</v>
      </c>
      <c r="Y15" s="15">
        <v>0</v>
      </c>
      <c r="Z15" s="16"/>
      <c r="AA15" s="15">
        <v>0</v>
      </c>
      <c r="AB15" s="15">
        <v>0</v>
      </c>
      <c r="AC15" s="15">
        <v>0</v>
      </c>
      <c r="AD15" s="16"/>
      <c r="AE15" s="15">
        <v>0</v>
      </c>
      <c r="AF15" s="15">
        <v>0</v>
      </c>
      <c r="AG15" s="15">
        <v>0</v>
      </c>
      <c r="AH15" s="16"/>
      <c r="AI15" s="15">
        <v>0</v>
      </c>
      <c r="AJ15" s="15">
        <v>0</v>
      </c>
      <c r="AK15" s="15">
        <v>0</v>
      </c>
      <c r="AL15" s="16"/>
      <c r="AM15" s="15">
        <v>0</v>
      </c>
      <c r="AN15" s="15">
        <v>0</v>
      </c>
      <c r="AO15" s="15">
        <v>0</v>
      </c>
      <c r="AP15" s="16">
        <v>0</v>
      </c>
      <c r="AQ15" s="15">
        <f t="shared" si="1"/>
        <v>48</v>
      </c>
      <c r="AR15" s="15">
        <f t="shared" si="1"/>
        <v>644.81664</v>
      </c>
      <c r="AS15" s="15">
        <f t="shared" si="1"/>
        <v>2789.13566</v>
      </c>
      <c r="AT15" s="16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ht="12.75" customHeight="1">
      <c r="A16" s="1"/>
      <c r="B16" s="9" t="s">
        <v>1</v>
      </c>
      <c r="C16" s="19">
        <v>92</v>
      </c>
      <c r="D16" s="19">
        <v>0</v>
      </c>
      <c r="E16" s="19">
        <v>24480.808940000006</v>
      </c>
      <c r="F16" s="14"/>
      <c r="G16" s="19">
        <v>1222</v>
      </c>
      <c r="H16" s="19">
        <v>9865.245769999998</v>
      </c>
      <c r="I16" s="19">
        <v>146985.58938000005</v>
      </c>
      <c r="J16" s="14"/>
      <c r="K16" s="19">
        <v>0</v>
      </c>
      <c r="L16" s="19">
        <v>0</v>
      </c>
      <c r="M16" s="19">
        <v>0</v>
      </c>
      <c r="N16" s="14"/>
      <c r="O16" s="19">
        <v>69</v>
      </c>
      <c r="P16" s="19">
        <v>0</v>
      </c>
      <c r="Q16" s="19">
        <v>36724</v>
      </c>
      <c r="R16" s="14"/>
      <c r="S16" s="19">
        <v>8</v>
      </c>
      <c r="T16" s="19">
        <v>0</v>
      </c>
      <c r="U16" s="19">
        <v>6946</v>
      </c>
      <c r="V16" s="14"/>
      <c r="W16" s="19">
        <v>14</v>
      </c>
      <c r="X16" s="19">
        <v>0</v>
      </c>
      <c r="Y16" s="19">
        <v>4135</v>
      </c>
      <c r="Z16" s="14"/>
      <c r="AA16" s="19">
        <v>0</v>
      </c>
      <c r="AB16" s="19">
        <v>0</v>
      </c>
      <c r="AC16" s="19">
        <v>0</v>
      </c>
      <c r="AD16" s="14"/>
      <c r="AE16" s="19">
        <v>84</v>
      </c>
      <c r="AF16" s="19">
        <v>0</v>
      </c>
      <c r="AG16" s="19">
        <v>40282</v>
      </c>
      <c r="AH16" s="14"/>
      <c r="AI16" s="19">
        <v>0</v>
      </c>
      <c r="AJ16" s="19">
        <v>0</v>
      </c>
      <c r="AK16" s="19">
        <v>0</v>
      </c>
      <c r="AL16" s="14"/>
      <c r="AM16" s="19">
        <v>36</v>
      </c>
      <c r="AN16" s="19">
        <v>0</v>
      </c>
      <c r="AO16" s="19">
        <v>18225.914000000004</v>
      </c>
      <c r="AP16" s="14">
        <v>0</v>
      </c>
      <c r="AQ16" s="19">
        <f t="shared" si="1"/>
        <v>1525</v>
      </c>
      <c r="AR16" s="19">
        <f t="shared" si="1"/>
        <v>9865.245769999998</v>
      </c>
      <c r="AS16" s="19">
        <f t="shared" si="1"/>
        <v>277779.3123200001</v>
      </c>
      <c r="AT16" s="14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ht="12.75" customHeight="1">
      <c r="A17" s="1"/>
      <c r="B17" s="9"/>
      <c r="C17" s="19"/>
      <c r="D17" s="19"/>
      <c r="E17" s="19"/>
      <c r="F17" s="14"/>
      <c r="G17" s="19"/>
      <c r="H17" s="19"/>
      <c r="I17" s="19"/>
      <c r="J17" s="14"/>
      <c r="K17" s="19"/>
      <c r="L17" s="19"/>
      <c r="M17" s="19"/>
      <c r="N17" s="14"/>
      <c r="O17" s="19"/>
      <c r="P17" s="19"/>
      <c r="Q17" s="19"/>
      <c r="R17" s="14"/>
      <c r="S17" s="19"/>
      <c r="T17" s="19"/>
      <c r="U17" s="19"/>
      <c r="V17" s="14"/>
      <c r="W17" s="19"/>
      <c r="X17" s="19"/>
      <c r="Y17" s="19"/>
      <c r="Z17" s="14"/>
      <c r="AA17" s="19"/>
      <c r="AB17" s="19"/>
      <c r="AC17" s="19"/>
      <c r="AD17" s="14"/>
      <c r="AE17" s="19"/>
      <c r="AF17" s="19"/>
      <c r="AG17" s="19"/>
      <c r="AH17" s="14"/>
      <c r="AI17" s="19"/>
      <c r="AJ17" s="19"/>
      <c r="AK17" s="19"/>
      <c r="AL17" s="14"/>
      <c r="AM17" s="19"/>
      <c r="AN17" s="19"/>
      <c r="AO17" s="19"/>
      <c r="AP17" s="14"/>
      <c r="AQ17" s="19"/>
      <c r="AR17" s="19"/>
      <c r="AS17" s="19"/>
      <c r="AT17" s="14"/>
      <c r="AU17" s="19"/>
      <c r="AV17" s="19"/>
      <c r="AW17" s="19"/>
      <c r="AX17" s="19"/>
      <c r="AY17" s="19"/>
      <c r="AZ17" s="19"/>
      <c r="BA17" s="19"/>
      <c r="BB17" s="19"/>
      <c r="BC17" s="19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ht="12.75" customHeight="1">
      <c r="A18" s="2" t="s">
        <v>20</v>
      </c>
      <c r="B18" s="9"/>
      <c r="C18" s="19"/>
      <c r="D18" s="19"/>
      <c r="E18" s="19"/>
      <c r="F18" s="14"/>
      <c r="G18" s="19"/>
      <c r="H18" s="19"/>
      <c r="I18" s="19"/>
      <c r="J18" s="14"/>
      <c r="K18" s="19"/>
      <c r="L18" s="19"/>
      <c r="M18" s="19"/>
      <c r="N18" s="14"/>
      <c r="O18" s="19"/>
      <c r="P18" s="19"/>
      <c r="Q18" s="19"/>
      <c r="R18" s="14"/>
      <c r="S18" s="19"/>
      <c r="T18" s="19"/>
      <c r="U18" s="19"/>
      <c r="V18" s="14"/>
      <c r="W18" s="19"/>
      <c r="X18" s="19"/>
      <c r="Y18" s="19"/>
      <c r="Z18" s="14"/>
      <c r="AA18" s="19"/>
      <c r="AB18" s="19"/>
      <c r="AC18" s="19"/>
      <c r="AD18" s="14"/>
      <c r="AE18" s="19"/>
      <c r="AF18" s="19"/>
      <c r="AG18" s="19"/>
      <c r="AH18" s="14"/>
      <c r="AI18" s="19"/>
      <c r="AJ18" s="19"/>
      <c r="AK18" s="19"/>
      <c r="AL18" s="14"/>
      <c r="AM18" s="19"/>
      <c r="AN18" s="19"/>
      <c r="AO18" s="19"/>
      <c r="AP18" s="14"/>
      <c r="AQ18" s="19"/>
      <c r="AR18" s="19"/>
      <c r="AS18" s="19"/>
      <c r="AT18" s="14"/>
      <c r="AU18" s="19"/>
      <c r="AV18" s="19"/>
      <c r="AW18" s="19"/>
      <c r="AX18" s="19"/>
      <c r="AY18" s="19"/>
      <c r="AZ18" s="19"/>
      <c r="BA18" s="19"/>
      <c r="BB18" s="19"/>
      <c r="BC18" s="19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ht="12.75" customHeight="1">
      <c r="A19" s="2"/>
      <c r="B19" s="10" t="s">
        <v>15</v>
      </c>
      <c r="C19" s="19">
        <v>3643</v>
      </c>
      <c r="D19" s="19">
        <v>4305.370489999999</v>
      </c>
      <c r="E19" s="19">
        <v>0</v>
      </c>
      <c r="F19" s="14"/>
      <c r="G19" s="19">
        <v>3412</v>
      </c>
      <c r="H19" s="19">
        <v>9523.89515</v>
      </c>
      <c r="I19" s="19">
        <v>298.68622000000005</v>
      </c>
      <c r="J19" s="14"/>
      <c r="K19" s="19">
        <v>0</v>
      </c>
      <c r="L19" s="19">
        <v>0</v>
      </c>
      <c r="M19" s="19">
        <v>0</v>
      </c>
      <c r="N19" s="14"/>
      <c r="O19" s="19">
        <v>2076</v>
      </c>
      <c r="P19" s="19">
        <v>5479</v>
      </c>
      <c r="Q19" s="19">
        <v>3019</v>
      </c>
      <c r="R19" s="14"/>
      <c r="S19" s="19">
        <v>3485</v>
      </c>
      <c r="T19" s="19">
        <v>6457</v>
      </c>
      <c r="U19" s="19">
        <v>877</v>
      </c>
      <c r="V19" s="14"/>
      <c r="W19" s="19">
        <v>643</v>
      </c>
      <c r="X19" s="19">
        <v>1036.5</v>
      </c>
      <c r="Y19" s="19">
        <v>0</v>
      </c>
      <c r="Z19" s="14"/>
      <c r="AA19" s="19">
        <v>0</v>
      </c>
      <c r="AB19" s="19">
        <v>0</v>
      </c>
      <c r="AC19" s="19">
        <v>0</v>
      </c>
      <c r="AD19" s="14"/>
      <c r="AE19" s="19">
        <v>2740</v>
      </c>
      <c r="AF19" s="19">
        <v>5012</v>
      </c>
      <c r="AG19" s="19">
        <v>3774</v>
      </c>
      <c r="AH19" s="14"/>
      <c r="AI19" s="19">
        <v>869</v>
      </c>
      <c r="AJ19" s="19">
        <v>1979.3567899999998</v>
      </c>
      <c r="AK19" s="19">
        <v>1.3</v>
      </c>
      <c r="AL19" s="14"/>
      <c r="AM19" s="19">
        <v>348</v>
      </c>
      <c r="AN19" s="19">
        <v>568.171</v>
      </c>
      <c r="AO19" s="19">
        <v>100.937</v>
      </c>
      <c r="AP19" s="14">
        <v>0</v>
      </c>
      <c r="AQ19" s="19">
        <f aca="true" t="shared" si="2" ref="AQ19:AS23">+AM19+AI19+AE19+AA19+W19+S19+O19+K19+G19+C19</f>
        <v>17216</v>
      </c>
      <c r="AR19" s="19">
        <f t="shared" si="2"/>
        <v>34361.29343</v>
      </c>
      <c r="AS19" s="19">
        <f t="shared" si="2"/>
        <v>8070.923220000001</v>
      </c>
      <c r="AT19" s="14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ht="12.75" customHeight="1">
      <c r="A20" s="1"/>
      <c r="B20" s="10" t="s">
        <v>16</v>
      </c>
      <c r="C20" s="19">
        <v>252</v>
      </c>
      <c r="D20" s="19">
        <v>864.56455</v>
      </c>
      <c r="E20" s="19">
        <v>0</v>
      </c>
      <c r="F20" s="14"/>
      <c r="G20" s="19">
        <v>1346</v>
      </c>
      <c r="H20" s="19">
        <v>6834.273990000001</v>
      </c>
      <c r="I20" s="19">
        <v>303.31269000000003</v>
      </c>
      <c r="J20" s="14"/>
      <c r="K20" s="19">
        <v>0</v>
      </c>
      <c r="L20" s="19">
        <v>0</v>
      </c>
      <c r="M20" s="19">
        <v>0</v>
      </c>
      <c r="N20" s="14"/>
      <c r="O20" s="19">
        <v>475</v>
      </c>
      <c r="P20" s="19">
        <v>2858</v>
      </c>
      <c r="Q20" s="19">
        <v>1530</v>
      </c>
      <c r="R20" s="14"/>
      <c r="S20" s="19">
        <v>572</v>
      </c>
      <c r="T20" s="19">
        <v>2407</v>
      </c>
      <c r="U20" s="19">
        <v>108</v>
      </c>
      <c r="V20" s="14"/>
      <c r="W20" s="19">
        <v>401</v>
      </c>
      <c r="X20" s="19">
        <v>1156.5</v>
      </c>
      <c r="Y20" s="19">
        <v>0</v>
      </c>
      <c r="Z20" s="14"/>
      <c r="AA20" s="19">
        <v>0</v>
      </c>
      <c r="AB20" s="19">
        <v>0</v>
      </c>
      <c r="AC20" s="19">
        <v>0</v>
      </c>
      <c r="AD20" s="14"/>
      <c r="AE20" s="19">
        <v>615</v>
      </c>
      <c r="AF20" s="19">
        <v>1947</v>
      </c>
      <c r="AG20" s="19">
        <v>286</v>
      </c>
      <c r="AH20" s="14"/>
      <c r="AI20" s="19">
        <v>245</v>
      </c>
      <c r="AJ20" s="19">
        <v>1144.47517</v>
      </c>
      <c r="AK20" s="19">
        <v>16.9</v>
      </c>
      <c r="AL20" s="14"/>
      <c r="AM20" s="19">
        <v>244</v>
      </c>
      <c r="AN20" s="19">
        <v>765.9290000000001</v>
      </c>
      <c r="AO20" s="19">
        <v>41.814</v>
      </c>
      <c r="AP20" s="14">
        <v>0</v>
      </c>
      <c r="AQ20" s="19">
        <f t="shared" si="2"/>
        <v>4150</v>
      </c>
      <c r="AR20" s="19">
        <f t="shared" si="2"/>
        <v>17977.74271</v>
      </c>
      <c r="AS20" s="19">
        <f t="shared" si="2"/>
        <v>2286.02669</v>
      </c>
      <c r="AT20" s="14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ht="12.75" customHeight="1">
      <c r="A21" s="1"/>
      <c r="B21" s="8" t="s">
        <v>17</v>
      </c>
      <c r="C21" s="19">
        <v>7350</v>
      </c>
      <c r="D21" s="19">
        <v>2985.8908599999995</v>
      </c>
      <c r="E21" s="19">
        <v>0</v>
      </c>
      <c r="F21" s="14"/>
      <c r="G21" s="19">
        <v>1907</v>
      </c>
      <c r="H21" s="19">
        <v>4687.790129999999</v>
      </c>
      <c r="I21" s="19">
        <v>8.4</v>
      </c>
      <c r="J21" s="14"/>
      <c r="K21" s="19">
        <v>728</v>
      </c>
      <c r="L21" s="19">
        <v>724.5889999999999</v>
      </c>
      <c r="M21" s="19">
        <v>242.14</v>
      </c>
      <c r="N21" s="14"/>
      <c r="O21" s="19">
        <v>16786</v>
      </c>
      <c r="P21" s="19">
        <v>16802</v>
      </c>
      <c r="Q21" s="19">
        <v>4532</v>
      </c>
      <c r="R21" s="14"/>
      <c r="S21" s="19">
        <v>8944</v>
      </c>
      <c r="T21" s="19">
        <v>9722</v>
      </c>
      <c r="U21" s="19">
        <v>1070</v>
      </c>
      <c r="V21" s="14"/>
      <c r="W21" s="19">
        <v>515</v>
      </c>
      <c r="X21" s="19">
        <v>700.6</v>
      </c>
      <c r="Y21" s="19">
        <v>0</v>
      </c>
      <c r="Z21" s="14"/>
      <c r="AA21" s="19">
        <v>1003</v>
      </c>
      <c r="AB21" s="19">
        <v>728</v>
      </c>
      <c r="AC21" s="19">
        <v>0</v>
      </c>
      <c r="AD21" s="14"/>
      <c r="AE21" s="19">
        <v>9174</v>
      </c>
      <c r="AF21" s="19">
        <v>8145</v>
      </c>
      <c r="AG21" s="19">
        <v>3142</v>
      </c>
      <c r="AH21" s="14"/>
      <c r="AI21" s="19">
        <v>462</v>
      </c>
      <c r="AJ21" s="19">
        <v>548.6548</v>
      </c>
      <c r="AK21" s="19">
        <v>0</v>
      </c>
      <c r="AL21" s="14"/>
      <c r="AM21" s="19">
        <v>6662</v>
      </c>
      <c r="AN21" s="19">
        <v>11518</v>
      </c>
      <c r="AO21" s="19">
        <v>943</v>
      </c>
      <c r="AP21" s="14">
        <v>0</v>
      </c>
      <c r="AQ21" s="19">
        <f t="shared" si="2"/>
        <v>53531</v>
      </c>
      <c r="AR21" s="19">
        <f t="shared" si="2"/>
        <v>56562.524789999996</v>
      </c>
      <c r="AS21" s="19">
        <f t="shared" si="2"/>
        <v>9937.539999999999</v>
      </c>
      <c r="AT21" s="14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</row>
    <row r="22" spans="1:137" ht="12.75" customHeight="1">
      <c r="A22" s="1"/>
      <c r="B22" s="9" t="s">
        <v>18</v>
      </c>
      <c r="C22" s="15">
        <v>400</v>
      </c>
      <c r="D22" s="15">
        <v>509.51532999999995</v>
      </c>
      <c r="E22" s="15">
        <v>0</v>
      </c>
      <c r="F22" s="16"/>
      <c r="G22" s="15">
        <v>1243</v>
      </c>
      <c r="H22" s="15">
        <v>4713.82205</v>
      </c>
      <c r="I22" s="15">
        <v>0</v>
      </c>
      <c r="J22" s="16"/>
      <c r="K22" s="15">
        <v>130</v>
      </c>
      <c r="L22" s="15">
        <v>257.226</v>
      </c>
      <c r="M22" s="15">
        <v>75.48</v>
      </c>
      <c r="N22" s="16"/>
      <c r="O22" s="15">
        <v>844</v>
      </c>
      <c r="P22" s="15">
        <v>3326</v>
      </c>
      <c r="Q22" s="15">
        <v>1317</v>
      </c>
      <c r="R22" s="16"/>
      <c r="S22" s="15">
        <v>897</v>
      </c>
      <c r="T22" s="15">
        <v>2060</v>
      </c>
      <c r="U22" s="15">
        <v>160</v>
      </c>
      <c r="V22" s="16"/>
      <c r="W22" s="15">
        <v>293</v>
      </c>
      <c r="X22" s="15">
        <v>623.4</v>
      </c>
      <c r="Y22" s="15">
        <v>0</v>
      </c>
      <c r="Z22" s="16"/>
      <c r="AA22" s="15">
        <v>0</v>
      </c>
      <c r="AB22" s="15">
        <v>0</v>
      </c>
      <c r="AC22" s="15">
        <v>0</v>
      </c>
      <c r="AD22" s="16"/>
      <c r="AE22" s="15">
        <v>1347</v>
      </c>
      <c r="AF22" s="15">
        <v>2188</v>
      </c>
      <c r="AG22" s="15">
        <v>351</v>
      </c>
      <c r="AH22" s="16"/>
      <c r="AI22" s="15">
        <v>91</v>
      </c>
      <c r="AJ22" s="15">
        <v>303.58596</v>
      </c>
      <c r="AK22" s="15">
        <v>0</v>
      </c>
      <c r="AL22" s="16"/>
      <c r="AM22" s="15">
        <v>2617</v>
      </c>
      <c r="AN22" s="15">
        <v>6279</v>
      </c>
      <c r="AO22" s="15">
        <v>346</v>
      </c>
      <c r="AP22" s="16">
        <v>0</v>
      </c>
      <c r="AQ22" s="15">
        <f t="shared" si="2"/>
        <v>7862</v>
      </c>
      <c r="AR22" s="15">
        <f t="shared" si="2"/>
        <v>20260.549339999998</v>
      </c>
      <c r="AS22" s="15">
        <f t="shared" si="2"/>
        <v>2249.48</v>
      </c>
      <c r="AT22" s="16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</row>
    <row r="23" spans="1:137" ht="12.75" customHeight="1">
      <c r="A23" s="1"/>
      <c r="B23" s="9" t="s">
        <v>1</v>
      </c>
      <c r="C23" s="19">
        <v>11645</v>
      </c>
      <c r="D23" s="19">
        <v>8665.341229999998</v>
      </c>
      <c r="E23" s="19">
        <v>0</v>
      </c>
      <c r="F23" s="14"/>
      <c r="G23" s="19">
        <v>7908</v>
      </c>
      <c r="H23" s="19">
        <v>25759.78132</v>
      </c>
      <c r="I23" s="19">
        <v>610.39891</v>
      </c>
      <c r="J23" s="14"/>
      <c r="K23" s="19">
        <v>858</v>
      </c>
      <c r="L23" s="19">
        <v>981.815</v>
      </c>
      <c r="M23" s="19">
        <v>317.62</v>
      </c>
      <c r="N23" s="14"/>
      <c r="O23" s="19">
        <v>20181</v>
      </c>
      <c r="P23" s="19">
        <v>28465</v>
      </c>
      <c r="Q23" s="19">
        <v>10398</v>
      </c>
      <c r="R23" s="14"/>
      <c r="S23" s="19">
        <v>13898</v>
      </c>
      <c r="T23" s="19">
        <v>20646</v>
      </c>
      <c r="U23" s="19">
        <v>2215</v>
      </c>
      <c r="V23" s="14"/>
      <c r="W23" s="19">
        <v>1852</v>
      </c>
      <c r="X23" s="19">
        <v>3517</v>
      </c>
      <c r="Y23" s="19">
        <v>0</v>
      </c>
      <c r="Z23" s="14"/>
      <c r="AA23" s="19">
        <v>1003</v>
      </c>
      <c r="AB23" s="19">
        <v>728</v>
      </c>
      <c r="AC23" s="19">
        <v>0</v>
      </c>
      <c r="AD23" s="14"/>
      <c r="AE23" s="19">
        <v>13876</v>
      </c>
      <c r="AF23" s="19">
        <v>17292</v>
      </c>
      <c r="AG23" s="19">
        <v>7553</v>
      </c>
      <c r="AH23" s="14"/>
      <c r="AI23" s="19">
        <v>1667</v>
      </c>
      <c r="AJ23" s="19">
        <v>3976.0727199999997</v>
      </c>
      <c r="AK23" s="19">
        <v>18.2</v>
      </c>
      <c r="AL23" s="14"/>
      <c r="AM23" s="19">
        <v>9871</v>
      </c>
      <c r="AN23" s="19">
        <v>19131.1</v>
      </c>
      <c r="AO23" s="19">
        <v>1431.751</v>
      </c>
      <c r="AP23" s="14">
        <v>0</v>
      </c>
      <c r="AQ23" s="19">
        <f t="shared" si="2"/>
        <v>82759</v>
      </c>
      <c r="AR23" s="19">
        <f t="shared" si="2"/>
        <v>129162.11027</v>
      </c>
      <c r="AS23" s="19">
        <f t="shared" si="2"/>
        <v>22543.96991</v>
      </c>
      <c r="AT23" s="14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</row>
    <row r="24" spans="1:137" ht="12.75" customHeight="1">
      <c r="A24" s="10"/>
      <c r="B24" s="10"/>
      <c r="C24" s="25"/>
      <c r="D24" s="25"/>
      <c r="E24" s="25"/>
      <c r="F24" s="26"/>
      <c r="G24" s="25"/>
      <c r="H24" s="25"/>
      <c r="I24" s="25"/>
      <c r="J24" s="26"/>
      <c r="K24" s="25"/>
      <c r="L24" s="25"/>
      <c r="M24" s="25"/>
      <c r="N24" s="26"/>
      <c r="O24" s="25"/>
      <c r="P24" s="25"/>
      <c r="Q24" s="19"/>
      <c r="R24" s="26"/>
      <c r="S24" s="19"/>
      <c r="T24" s="19"/>
      <c r="U24" s="19"/>
      <c r="V24" s="14"/>
      <c r="W24" s="19"/>
      <c r="X24" s="19"/>
      <c r="Y24" s="19"/>
      <c r="Z24" s="14"/>
      <c r="AA24" s="19"/>
      <c r="AB24" s="19"/>
      <c r="AC24" s="19"/>
      <c r="AD24" s="14"/>
      <c r="AE24" s="19"/>
      <c r="AF24" s="19"/>
      <c r="AG24" s="19"/>
      <c r="AH24" s="14"/>
      <c r="AI24" s="19"/>
      <c r="AJ24" s="19"/>
      <c r="AK24" s="19"/>
      <c r="AL24" s="14"/>
      <c r="AM24" s="19"/>
      <c r="AN24" s="19"/>
      <c r="AO24" s="19"/>
      <c r="AP24" s="14"/>
      <c r="AQ24" s="19"/>
      <c r="AR24" s="19"/>
      <c r="AS24" s="19"/>
      <c r="AT24" s="14"/>
      <c r="AU24" s="19"/>
      <c r="AV24" s="19"/>
      <c r="AW24" s="19"/>
      <c r="AX24" s="19"/>
      <c r="AY24" s="19"/>
      <c r="AZ24" s="19"/>
      <c r="BA24" s="19"/>
      <c r="BB24" s="19"/>
      <c r="BC24" s="19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</row>
    <row r="25" spans="1:137" ht="12.75" customHeight="1">
      <c r="A25" s="2" t="s">
        <v>21</v>
      </c>
      <c r="B25" s="10"/>
      <c r="C25" s="27"/>
      <c r="D25" s="27"/>
      <c r="E25" s="21"/>
      <c r="F25" s="23"/>
      <c r="G25" s="21"/>
      <c r="H25" s="21"/>
      <c r="I25" s="21"/>
      <c r="J25" s="23"/>
      <c r="K25" s="21"/>
      <c r="L25" s="21"/>
      <c r="M25" s="21"/>
      <c r="N25" s="23"/>
      <c r="O25" s="21"/>
      <c r="P25" s="21"/>
      <c r="Q25" s="19"/>
      <c r="R25" s="23"/>
      <c r="S25" s="19"/>
      <c r="T25" s="19"/>
      <c r="U25" s="19"/>
      <c r="V25" s="23"/>
      <c r="W25" s="19"/>
      <c r="X25" s="19"/>
      <c r="Y25" s="19"/>
      <c r="Z25" s="23"/>
      <c r="AA25" s="19"/>
      <c r="AB25" s="19"/>
      <c r="AC25" s="19"/>
      <c r="AD25" s="23"/>
      <c r="AE25" s="19"/>
      <c r="AF25" s="19"/>
      <c r="AG25" s="19"/>
      <c r="AH25" s="23"/>
      <c r="AI25" s="19"/>
      <c r="AJ25" s="19"/>
      <c r="AK25" s="19"/>
      <c r="AL25" s="23"/>
      <c r="AM25" s="21"/>
      <c r="AN25" s="21"/>
      <c r="AO25" s="21"/>
      <c r="AP25" s="23"/>
      <c r="AQ25" s="19"/>
      <c r="AR25" s="19"/>
      <c r="AS25" s="19"/>
      <c r="AT25" s="23"/>
      <c r="AU25" s="19"/>
      <c r="AV25" s="19"/>
      <c r="AW25" s="19"/>
      <c r="AX25" s="19"/>
      <c r="AY25" s="19"/>
      <c r="AZ25" s="19"/>
      <c r="BA25" s="19"/>
      <c r="BB25" s="19"/>
      <c r="BC25" s="19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</row>
    <row r="26" spans="1:137" ht="12.75" customHeight="1">
      <c r="A26" s="10"/>
      <c r="B26" s="10" t="s">
        <v>16</v>
      </c>
      <c r="C26" s="19">
        <v>0</v>
      </c>
      <c r="D26" s="19">
        <v>0</v>
      </c>
      <c r="E26" s="21">
        <v>0</v>
      </c>
      <c r="F26" s="23">
        <v>0</v>
      </c>
      <c r="G26" s="21">
        <v>145</v>
      </c>
      <c r="H26" s="21">
        <v>3287.5134500000004</v>
      </c>
      <c r="I26" s="21">
        <v>19940.713</v>
      </c>
      <c r="J26" s="23">
        <v>10510.974</v>
      </c>
      <c r="K26" s="21">
        <v>0</v>
      </c>
      <c r="L26" s="21">
        <v>0</v>
      </c>
      <c r="M26" s="21">
        <v>0</v>
      </c>
      <c r="N26" s="23">
        <v>0</v>
      </c>
      <c r="O26" s="21">
        <v>98</v>
      </c>
      <c r="P26" s="21">
        <v>3891</v>
      </c>
      <c r="Q26" s="19">
        <v>21102</v>
      </c>
      <c r="R26" s="23">
        <v>18009</v>
      </c>
      <c r="S26" s="19">
        <v>56</v>
      </c>
      <c r="T26" s="19">
        <v>916</v>
      </c>
      <c r="U26" s="19">
        <v>23</v>
      </c>
      <c r="V26" s="23">
        <v>3568</v>
      </c>
      <c r="W26" s="19">
        <v>44</v>
      </c>
      <c r="X26" s="19">
        <v>1949</v>
      </c>
      <c r="Y26" s="19">
        <v>0</v>
      </c>
      <c r="Z26" s="23">
        <v>0</v>
      </c>
      <c r="AA26" s="19">
        <v>0</v>
      </c>
      <c r="AB26" s="19">
        <v>0</v>
      </c>
      <c r="AC26" s="19">
        <v>0</v>
      </c>
      <c r="AD26" s="23">
        <v>0</v>
      </c>
      <c r="AE26" s="19">
        <v>1</v>
      </c>
      <c r="AF26" s="19">
        <v>37</v>
      </c>
      <c r="AG26" s="19">
        <v>9</v>
      </c>
      <c r="AH26" s="23">
        <v>0</v>
      </c>
      <c r="AI26" s="19">
        <v>17</v>
      </c>
      <c r="AJ26" s="19">
        <v>813.09151</v>
      </c>
      <c r="AK26" s="19">
        <v>17.04985</v>
      </c>
      <c r="AL26" s="23">
        <v>0</v>
      </c>
      <c r="AM26" s="21">
        <v>0</v>
      </c>
      <c r="AN26" s="21">
        <v>0</v>
      </c>
      <c r="AO26" s="21">
        <v>0</v>
      </c>
      <c r="AP26" s="23">
        <v>0</v>
      </c>
      <c r="AQ26" s="19">
        <f aca="true" t="shared" si="3" ref="AQ26:AS28">+AM26+AI26+AE26+AA26+W26+S26+O26+K26+G26+C26</f>
        <v>361</v>
      </c>
      <c r="AR26" s="19">
        <f t="shared" si="3"/>
        <v>10893.60496</v>
      </c>
      <c r="AS26" s="19">
        <f t="shared" si="3"/>
        <v>41091.76285</v>
      </c>
      <c r="AT26" s="23">
        <f>+AP26+AL26+AH26+AD26+Z26+V26+R26+N26+J26+F26</f>
        <v>32087.974000000002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</row>
    <row r="27" spans="1:137" ht="12.75" customHeight="1">
      <c r="A27" s="10"/>
      <c r="B27" s="10" t="s">
        <v>18</v>
      </c>
      <c r="C27" s="15">
        <v>0</v>
      </c>
      <c r="D27" s="15">
        <v>0</v>
      </c>
      <c r="E27" s="15">
        <v>0</v>
      </c>
      <c r="F27" s="16">
        <v>0</v>
      </c>
      <c r="G27" s="15">
        <v>27</v>
      </c>
      <c r="H27" s="15">
        <v>268.30974</v>
      </c>
      <c r="I27" s="15">
        <v>0</v>
      </c>
      <c r="J27" s="16">
        <v>0</v>
      </c>
      <c r="K27" s="15">
        <v>0</v>
      </c>
      <c r="L27" s="15">
        <v>0</v>
      </c>
      <c r="M27" s="15">
        <v>0</v>
      </c>
      <c r="N27" s="16">
        <v>0</v>
      </c>
      <c r="O27" s="15">
        <v>150</v>
      </c>
      <c r="P27" s="15">
        <v>11444</v>
      </c>
      <c r="Q27" s="15">
        <v>1845</v>
      </c>
      <c r="R27" s="16">
        <v>0</v>
      </c>
      <c r="S27" s="15">
        <v>0</v>
      </c>
      <c r="T27" s="15">
        <v>0</v>
      </c>
      <c r="U27" s="15">
        <v>0</v>
      </c>
      <c r="V27" s="16">
        <v>0</v>
      </c>
      <c r="W27" s="15">
        <v>13</v>
      </c>
      <c r="X27" s="15">
        <v>585</v>
      </c>
      <c r="Y27" s="15">
        <v>0</v>
      </c>
      <c r="Z27" s="16">
        <v>0</v>
      </c>
      <c r="AA27" s="15">
        <v>0</v>
      </c>
      <c r="AB27" s="15">
        <v>0</v>
      </c>
      <c r="AC27" s="15">
        <v>0</v>
      </c>
      <c r="AD27" s="16">
        <v>0</v>
      </c>
      <c r="AE27" s="15">
        <v>8</v>
      </c>
      <c r="AF27" s="15">
        <v>112</v>
      </c>
      <c r="AG27" s="15">
        <v>12</v>
      </c>
      <c r="AH27" s="16">
        <v>0</v>
      </c>
      <c r="AI27" s="15">
        <v>0</v>
      </c>
      <c r="AJ27" s="15">
        <v>0</v>
      </c>
      <c r="AK27" s="15">
        <v>0</v>
      </c>
      <c r="AL27" s="16">
        <v>0</v>
      </c>
      <c r="AM27" s="15">
        <v>0</v>
      </c>
      <c r="AN27" s="15">
        <v>0</v>
      </c>
      <c r="AO27" s="15">
        <v>0</v>
      </c>
      <c r="AP27" s="16">
        <v>0</v>
      </c>
      <c r="AQ27" s="15">
        <f t="shared" si="3"/>
        <v>198</v>
      </c>
      <c r="AR27" s="15">
        <f t="shared" si="3"/>
        <v>12409.30974</v>
      </c>
      <c r="AS27" s="15">
        <f t="shared" si="3"/>
        <v>1857</v>
      </c>
      <c r="AT27" s="16">
        <f>+AP27+AL27+AH27+AD27+Z27+V27+R27+N27+J27+F27</f>
        <v>0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</row>
    <row r="28" spans="1:137" ht="12.75" customHeight="1">
      <c r="A28" s="10"/>
      <c r="B28" s="10" t="s">
        <v>1</v>
      </c>
      <c r="C28" s="19">
        <v>0</v>
      </c>
      <c r="D28" s="19">
        <v>0</v>
      </c>
      <c r="E28" s="19">
        <v>0</v>
      </c>
      <c r="F28" s="14">
        <v>0</v>
      </c>
      <c r="G28" s="19">
        <v>172</v>
      </c>
      <c r="H28" s="19">
        <v>3555.8231900000005</v>
      </c>
      <c r="I28" s="19">
        <v>19940.713</v>
      </c>
      <c r="J28" s="14">
        <v>10510.974</v>
      </c>
      <c r="K28" s="19">
        <v>0</v>
      </c>
      <c r="L28" s="19">
        <v>0</v>
      </c>
      <c r="M28" s="19">
        <v>0</v>
      </c>
      <c r="N28" s="14">
        <v>0</v>
      </c>
      <c r="O28" s="19">
        <v>248</v>
      </c>
      <c r="P28" s="19">
        <v>15335</v>
      </c>
      <c r="Q28" s="19">
        <v>22947</v>
      </c>
      <c r="R28" s="14">
        <v>18009</v>
      </c>
      <c r="S28" s="19">
        <v>56</v>
      </c>
      <c r="T28" s="19">
        <v>916</v>
      </c>
      <c r="U28" s="19">
        <v>23</v>
      </c>
      <c r="V28" s="14">
        <v>3568</v>
      </c>
      <c r="W28" s="19">
        <v>57</v>
      </c>
      <c r="X28" s="19">
        <v>2534</v>
      </c>
      <c r="Y28" s="19">
        <v>0</v>
      </c>
      <c r="Z28" s="14">
        <v>0</v>
      </c>
      <c r="AA28" s="19">
        <v>0</v>
      </c>
      <c r="AB28" s="19">
        <v>0</v>
      </c>
      <c r="AC28" s="19">
        <v>0</v>
      </c>
      <c r="AD28" s="14">
        <v>0</v>
      </c>
      <c r="AE28" s="19">
        <v>9</v>
      </c>
      <c r="AF28" s="19">
        <v>149</v>
      </c>
      <c r="AG28" s="19">
        <v>21</v>
      </c>
      <c r="AH28" s="14">
        <v>0</v>
      </c>
      <c r="AI28" s="19">
        <v>17</v>
      </c>
      <c r="AJ28" s="19">
        <v>813.09151</v>
      </c>
      <c r="AK28" s="19">
        <v>17.04985</v>
      </c>
      <c r="AL28" s="14">
        <v>0</v>
      </c>
      <c r="AM28" s="19">
        <v>0</v>
      </c>
      <c r="AN28" s="19">
        <v>0</v>
      </c>
      <c r="AO28" s="19">
        <v>0</v>
      </c>
      <c r="AP28" s="14">
        <v>0</v>
      </c>
      <c r="AQ28" s="19">
        <f t="shared" si="3"/>
        <v>559</v>
      </c>
      <c r="AR28" s="19">
        <f t="shared" si="3"/>
        <v>23302.914699999998</v>
      </c>
      <c r="AS28" s="19">
        <f t="shared" si="3"/>
        <v>42948.76285</v>
      </c>
      <c r="AT28" s="14">
        <f>+AP28+AL28+AH28+AD28+Z28+V28+R28+N28+J28+F28</f>
        <v>32087.974000000002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</row>
    <row r="29" spans="1:137" ht="12.75" customHeight="1">
      <c r="A29" s="10"/>
      <c r="B29" s="10"/>
      <c r="C29" s="25"/>
      <c r="D29" s="25"/>
      <c r="E29" s="21"/>
      <c r="F29" s="23"/>
      <c r="G29" s="21"/>
      <c r="H29" s="21"/>
      <c r="I29" s="21"/>
      <c r="J29" s="23"/>
      <c r="K29" s="21"/>
      <c r="L29" s="21"/>
      <c r="M29" s="21"/>
      <c r="N29" s="23"/>
      <c r="O29" s="21"/>
      <c r="P29" s="21"/>
      <c r="Q29" s="25"/>
      <c r="R29" s="23"/>
      <c r="S29" s="25"/>
      <c r="T29" s="25"/>
      <c r="U29" s="25"/>
      <c r="V29" s="23"/>
      <c r="W29" s="25"/>
      <c r="X29" s="25"/>
      <c r="Y29" s="25"/>
      <c r="Z29" s="23"/>
      <c r="AA29" s="25"/>
      <c r="AB29" s="25"/>
      <c r="AC29" s="25"/>
      <c r="AD29" s="23"/>
      <c r="AE29" s="25"/>
      <c r="AF29" s="25"/>
      <c r="AG29" s="25"/>
      <c r="AH29" s="23"/>
      <c r="AI29" s="25"/>
      <c r="AJ29" s="25"/>
      <c r="AK29" s="25"/>
      <c r="AL29" s="23"/>
      <c r="AM29" s="21"/>
      <c r="AN29" s="21"/>
      <c r="AO29" s="21"/>
      <c r="AP29" s="23"/>
      <c r="AQ29" s="25"/>
      <c r="AR29" s="25"/>
      <c r="AS29" s="25"/>
      <c r="AT29" s="23"/>
      <c r="AU29" s="25"/>
      <c r="AV29" s="25"/>
      <c r="AW29" s="25"/>
      <c r="AX29" s="25"/>
      <c r="AY29" s="19"/>
      <c r="AZ29" s="19"/>
      <c r="BA29" s="19"/>
      <c r="BB29" s="19"/>
      <c r="BC29" s="19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</row>
    <row r="30" spans="1:137" ht="12.75" customHeight="1">
      <c r="A30" s="2" t="s">
        <v>0</v>
      </c>
      <c r="B30" s="10"/>
      <c r="C30" s="25"/>
      <c r="D30" s="25"/>
      <c r="E30" s="21"/>
      <c r="F30" s="23"/>
      <c r="G30" s="21"/>
      <c r="H30" s="21"/>
      <c r="I30" s="21"/>
      <c r="J30" s="23"/>
      <c r="K30" s="21"/>
      <c r="L30" s="21"/>
      <c r="M30" s="21"/>
      <c r="N30" s="23"/>
      <c r="O30" s="21"/>
      <c r="P30" s="21"/>
      <c r="Q30" s="25"/>
      <c r="R30" s="23"/>
      <c r="S30" s="25"/>
      <c r="T30" s="25"/>
      <c r="U30" s="25"/>
      <c r="V30" s="23"/>
      <c r="W30" s="25"/>
      <c r="X30" s="25"/>
      <c r="Y30" s="25"/>
      <c r="Z30" s="23"/>
      <c r="AA30" s="25"/>
      <c r="AB30" s="25"/>
      <c r="AC30" s="25"/>
      <c r="AD30" s="23"/>
      <c r="AE30" s="25"/>
      <c r="AF30" s="25"/>
      <c r="AG30" s="25"/>
      <c r="AH30" s="23"/>
      <c r="AI30" s="25"/>
      <c r="AJ30" s="25"/>
      <c r="AK30" s="25"/>
      <c r="AL30" s="23"/>
      <c r="AM30" s="21"/>
      <c r="AN30" s="21"/>
      <c r="AO30" s="21"/>
      <c r="AP30" s="23"/>
      <c r="AQ30" s="25"/>
      <c r="AR30" s="25"/>
      <c r="AS30" s="25"/>
      <c r="AT30" s="23"/>
      <c r="AU30" s="25"/>
      <c r="AV30" s="25"/>
      <c r="AW30" s="25"/>
      <c r="AX30" s="25"/>
      <c r="AY30" s="19"/>
      <c r="AZ30" s="19"/>
      <c r="BA30" s="19"/>
      <c r="BB30" s="19"/>
      <c r="BC30" s="19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</row>
    <row r="31" spans="1:137" ht="12.75" customHeight="1">
      <c r="A31" s="10"/>
      <c r="B31" s="10" t="s">
        <v>15</v>
      </c>
      <c r="C31" s="19">
        <v>22668</v>
      </c>
      <c r="D31" s="19">
        <v>20527.237569999998</v>
      </c>
      <c r="E31" s="19">
        <v>290537.67049</v>
      </c>
      <c r="F31" s="14">
        <v>0</v>
      </c>
      <c r="G31" s="19">
        <v>11341</v>
      </c>
      <c r="H31" s="19">
        <v>14056.85345</v>
      </c>
      <c r="I31" s="19">
        <v>120400.65774000001</v>
      </c>
      <c r="J31" s="14"/>
      <c r="K31" s="19">
        <v>0</v>
      </c>
      <c r="L31" s="19">
        <v>0</v>
      </c>
      <c r="M31" s="19">
        <v>0</v>
      </c>
      <c r="N31" s="14"/>
      <c r="O31" s="19">
        <v>12279</v>
      </c>
      <c r="P31" s="19">
        <v>6836</v>
      </c>
      <c r="Q31" s="19">
        <v>139762</v>
      </c>
      <c r="R31" s="14"/>
      <c r="S31" s="19">
        <v>8868</v>
      </c>
      <c r="T31" s="19">
        <v>11750</v>
      </c>
      <c r="U31" s="19">
        <v>55998</v>
      </c>
      <c r="V31" s="14"/>
      <c r="W31" s="19">
        <v>1135</v>
      </c>
      <c r="X31" s="19">
        <v>1573.6</v>
      </c>
      <c r="Y31" s="19">
        <v>3968.9</v>
      </c>
      <c r="Z31" s="14"/>
      <c r="AA31" s="19">
        <v>0</v>
      </c>
      <c r="AB31" s="19">
        <v>0</v>
      </c>
      <c r="AC31" s="19">
        <v>0</v>
      </c>
      <c r="AD31" s="14"/>
      <c r="AE31" s="19">
        <v>13369</v>
      </c>
      <c r="AF31" s="19">
        <v>6261</v>
      </c>
      <c r="AG31" s="19">
        <v>318739</v>
      </c>
      <c r="AH31" s="14"/>
      <c r="AI31" s="19">
        <v>2137</v>
      </c>
      <c r="AJ31" s="19">
        <v>3354.0820599999997</v>
      </c>
      <c r="AK31" s="19">
        <v>12746.642469999999</v>
      </c>
      <c r="AL31" s="14"/>
      <c r="AM31" s="19">
        <v>627</v>
      </c>
      <c r="AN31" s="19">
        <v>681.1110000000001</v>
      </c>
      <c r="AO31" s="19">
        <v>7891.308000000001</v>
      </c>
      <c r="AP31" s="14">
        <v>0</v>
      </c>
      <c r="AQ31" s="19">
        <f aca="true" t="shared" si="4" ref="AQ31:AS35">+AM31+AI31+AE31+AA31+W31+S31+O31+K31+G31+C31</f>
        <v>72424</v>
      </c>
      <c r="AR31" s="19">
        <f t="shared" si="4"/>
        <v>65039.884079999996</v>
      </c>
      <c r="AS31" s="19">
        <f t="shared" si="4"/>
        <v>950044.1787</v>
      </c>
      <c r="AT31" s="14"/>
      <c r="AU31" s="25"/>
      <c r="AV31" s="25"/>
      <c r="AW31" s="25"/>
      <c r="AX31" s="25"/>
      <c r="AY31" s="19"/>
      <c r="AZ31" s="19"/>
      <c r="BA31" s="19"/>
      <c r="BB31" s="19"/>
      <c r="BC31" s="19"/>
      <c r="BD31" s="19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</row>
    <row r="32" spans="1:137" ht="12.75" customHeight="1">
      <c r="A32" s="10"/>
      <c r="B32" s="10" t="s">
        <v>16</v>
      </c>
      <c r="C32" s="19">
        <v>331</v>
      </c>
      <c r="D32" s="19">
        <v>864.56455</v>
      </c>
      <c r="E32" s="19">
        <v>23908.950400000005</v>
      </c>
      <c r="F32" s="14">
        <v>0</v>
      </c>
      <c r="G32" s="19">
        <v>1786</v>
      </c>
      <c r="H32" s="19">
        <v>19333.216569999997</v>
      </c>
      <c r="I32" s="19">
        <v>158209.19844</v>
      </c>
      <c r="J32" s="14"/>
      <c r="K32" s="19">
        <v>0</v>
      </c>
      <c r="L32" s="19">
        <v>0</v>
      </c>
      <c r="M32" s="19">
        <v>0</v>
      </c>
      <c r="N32" s="14"/>
      <c r="O32" s="19">
        <v>655</v>
      </c>
      <c r="P32" s="19">
        <v>6795</v>
      </c>
      <c r="Q32" s="19">
        <v>58774</v>
      </c>
      <c r="R32" s="14"/>
      <c r="S32" s="19">
        <v>938</v>
      </c>
      <c r="T32" s="19">
        <v>4105</v>
      </c>
      <c r="U32" s="19">
        <v>25006</v>
      </c>
      <c r="V32" s="14"/>
      <c r="W32" s="19">
        <v>520</v>
      </c>
      <c r="X32" s="19">
        <v>3270.4</v>
      </c>
      <c r="Y32" s="19">
        <v>4776.1</v>
      </c>
      <c r="Z32" s="14"/>
      <c r="AA32" s="19">
        <v>0</v>
      </c>
      <c r="AB32" s="19">
        <v>0</v>
      </c>
      <c r="AC32" s="19">
        <v>0</v>
      </c>
      <c r="AD32" s="14"/>
      <c r="AE32" s="19">
        <v>700</v>
      </c>
      <c r="AF32" s="19">
        <v>1984</v>
      </c>
      <c r="AG32" s="19">
        <v>40577</v>
      </c>
      <c r="AH32" s="14"/>
      <c r="AI32" s="19">
        <v>271</v>
      </c>
      <c r="AJ32" s="19">
        <v>1967.74668</v>
      </c>
      <c r="AK32" s="19">
        <v>1417.3008500000003</v>
      </c>
      <c r="AL32" s="14"/>
      <c r="AM32" s="19">
        <v>299</v>
      </c>
      <c r="AN32" s="19">
        <v>774.9290000000001</v>
      </c>
      <c r="AO32" s="19">
        <v>18917.266000000003</v>
      </c>
      <c r="AP32" s="14">
        <v>0</v>
      </c>
      <c r="AQ32" s="19">
        <f t="shared" si="4"/>
        <v>5500</v>
      </c>
      <c r="AR32" s="19">
        <f t="shared" si="4"/>
        <v>39094.8568</v>
      </c>
      <c r="AS32" s="19">
        <f t="shared" si="4"/>
        <v>331585.81569</v>
      </c>
      <c r="AT32" s="14"/>
      <c r="AU32" s="25"/>
      <c r="AV32" s="25"/>
      <c r="AW32" s="25"/>
      <c r="AX32" s="25"/>
      <c r="AY32" s="19"/>
      <c r="AZ32" s="19"/>
      <c r="BA32" s="19"/>
      <c r="BB32" s="19"/>
      <c r="BC32" s="19"/>
      <c r="BD32" s="19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</row>
    <row r="33" spans="1:137" ht="12.75" customHeight="1">
      <c r="A33" s="10"/>
      <c r="B33" s="10" t="s">
        <v>17</v>
      </c>
      <c r="C33" s="19">
        <v>18259</v>
      </c>
      <c r="D33" s="19">
        <v>6953.329239999999</v>
      </c>
      <c r="E33" s="19">
        <v>56083.03370999999</v>
      </c>
      <c r="F33" s="14">
        <v>0</v>
      </c>
      <c r="G33" s="19">
        <v>3579</v>
      </c>
      <c r="H33" s="19">
        <v>7066.5778199999995</v>
      </c>
      <c r="I33" s="19">
        <v>16214.024770000002</v>
      </c>
      <c r="J33" s="14"/>
      <c r="K33" s="19">
        <v>901</v>
      </c>
      <c r="L33" s="19">
        <v>806.539</v>
      </c>
      <c r="M33" s="19">
        <v>3089.445</v>
      </c>
      <c r="N33" s="14"/>
      <c r="O33" s="19">
        <v>22169</v>
      </c>
      <c r="P33" s="19">
        <v>19487</v>
      </c>
      <c r="Q33" s="19">
        <v>68009</v>
      </c>
      <c r="R33" s="14"/>
      <c r="S33" s="19">
        <v>11946</v>
      </c>
      <c r="T33" s="19">
        <v>12415</v>
      </c>
      <c r="U33" s="19">
        <v>14874</v>
      </c>
      <c r="V33" s="14"/>
      <c r="W33" s="19">
        <v>762</v>
      </c>
      <c r="X33" s="19">
        <v>1079.1</v>
      </c>
      <c r="Y33" s="19">
        <v>7603.5</v>
      </c>
      <c r="Z33" s="14"/>
      <c r="AA33" s="19">
        <v>1298</v>
      </c>
      <c r="AB33" s="19">
        <v>1368.2</v>
      </c>
      <c r="AC33" s="19">
        <v>7786</v>
      </c>
      <c r="AD33" s="14"/>
      <c r="AE33" s="19">
        <v>12035</v>
      </c>
      <c r="AF33" s="19">
        <v>8885</v>
      </c>
      <c r="AG33" s="19">
        <v>65791</v>
      </c>
      <c r="AH33" s="14"/>
      <c r="AI33" s="19">
        <v>725</v>
      </c>
      <c r="AJ33" s="19">
        <v>784.31642</v>
      </c>
      <c r="AK33" s="19">
        <v>638.7899400000001</v>
      </c>
      <c r="AL33" s="14"/>
      <c r="AM33" s="19">
        <v>7140</v>
      </c>
      <c r="AN33" s="19">
        <v>12235</v>
      </c>
      <c r="AO33" s="19">
        <v>1155</v>
      </c>
      <c r="AP33" s="14">
        <v>0</v>
      </c>
      <c r="AQ33" s="19">
        <f t="shared" si="4"/>
        <v>78814</v>
      </c>
      <c r="AR33" s="19">
        <f t="shared" si="4"/>
        <v>71080.06248</v>
      </c>
      <c r="AS33" s="19">
        <f t="shared" si="4"/>
        <v>241243.79341999997</v>
      </c>
      <c r="AT33" s="14"/>
      <c r="AU33" s="25"/>
      <c r="AV33" s="25"/>
      <c r="AW33" s="25"/>
      <c r="AX33" s="25"/>
      <c r="AY33" s="19"/>
      <c r="AZ33" s="19"/>
      <c r="BA33" s="19"/>
      <c r="BB33" s="19"/>
      <c r="BC33" s="19"/>
      <c r="BD33" s="19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1:137" ht="12.75" customHeight="1">
      <c r="A34" s="10"/>
      <c r="B34" s="10" t="s">
        <v>18</v>
      </c>
      <c r="C34" s="15">
        <v>413</v>
      </c>
      <c r="D34" s="15">
        <v>509.51532999999995</v>
      </c>
      <c r="E34" s="15">
        <v>571.85854</v>
      </c>
      <c r="F34" s="16">
        <v>0</v>
      </c>
      <c r="G34" s="15">
        <v>1321</v>
      </c>
      <c r="H34" s="15">
        <v>5626.9484299999995</v>
      </c>
      <c r="I34" s="15">
        <v>2699.0878000000002</v>
      </c>
      <c r="J34" s="16"/>
      <c r="K34" s="15">
        <v>130</v>
      </c>
      <c r="L34" s="15">
        <v>257.226</v>
      </c>
      <c r="M34" s="15">
        <v>75.48</v>
      </c>
      <c r="N34" s="16"/>
      <c r="O34" s="15">
        <v>1004</v>
      </c>
      <c r="P34" s="15">
        <v>14770</v>
      </c>
      <c r="Q34" s="15">
        <v>3761</v>
      </c>
      <c r="R34" s="16"/>
      <c r="S34" s="15">
        <v>922</v>
      </c>
      <c r="T34" s="15">
        <v>2175</v>
      </c>
      <c r="U34" s="15">
        <v>583</v>
      </c>
      <c r="V34" s="16"/>
      <c r="W34" s="15">
        <v>315</v>
      </c>
      <c r="X34" s="15">
        <v>1243.9</v>
      </c>
      <c r="Y34" s="15">
        <v>123.5</v>
      </c>
      <c r="Z34" s="16"/>
      <c r="AA34" s="15">
        <v>0</v>
      </c>
      <c r="AB34" s="15">
        <v>0</v>
      </c>
      <c r="AC34" s="15">
        <v>0</v>
      </c>
      <c r="AD34" s="16"/>
      <c r="AE34" s="15">
        <v>1385</v>
      </c>
      <c r="AF34" s="15">
        <v>2319</v>
      </c>
      <c r="AG34" s="15">
        <v>1828</v>
      </c>
      <c r="AH34" s="16"/>
      <c r="AI34" s="15">
        <v>94</v>
      </c>
      <c r="AJ34" s="15">
        <v>312.08596</v>
      </c>
      <c r="AK34" s="15">
        <v>40.3</v>
      </c>
      <c r="AL34" s="16"/>
      <c r="AM34" s="15">
        <v>2617</v>
      </c>
      <c r="AN34" s="15">
        <v>6279</v>
      </c>
      <c r="AO34" s="15">
        <v>346</v>
      </c>
      <c r="AP34" s="16">
        <v>0</v>
      </c>
      <c r="AQ34" s="15">
        <f t="shared" si="4"/>
        <v>8201</v>
      </c>
      <c r="AR34" s="15">
        <f t="shared" si="4"/>
        <v>33492.67572</v>
      </c>
      <c r="AS34" s="15">
        <f t="shared" si="4"/>
        <v>10028.22634</v>
      </c>
      <c r="AT34" s="16"/>
      <c r="AU34" s="25"/>
      <c r="AV34" s="25"/>
      <c r="AW34" s="25"/>
      <c r="AX34" s="25"/>
      <c r="AY34" s="19"/>
      <c r="AZ34" s="19"/>
      <c r="BA34" s="19"/>
      <c r="BB34" s="19"/>
      <c r="BC34" s="19"/>
      <c r="BD34" s="19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</row>
    <row r="35" spans="1:137" ht="12.75" customHeight="1">
      <c r="A35" s="10"/>
      <c r="B35" s="10" t="s">
        <v>1</v>
      </c>
      <c r="C35" s="19">
        <v>41671</v>
      </c>
      <c r="D35" s="19">
        <v>28854.646689999994</v>
      </c>
      <c r="E35" s="19">
        <v>371101.51314</v>
      </c>
      <c r="F35" s="14">
        <v>0</v>
      </c>
      <c r="G35" s="19">
        <v>18027</v>
      </c>
      <c r="H35" s="19">
        <v>46083.596269999995</v>
      </c>
      <c r="I35" s="19">
        <v>297522.96875</v>
      </c>
      <c r="J35" s="14"/>
      <c r="K35" s="19">
        <v>1031</v>
      </c>
      <c r="L35" s="19">
        <v>1063.765</v>
      </c>
      <c r="M35" s="19">
        <v>3164.925</v>
      </c>
      <c r="N35" s="14"/>
      <c r="O35" s="19">
        <v>36107</v>
      </c>
      <c r="P35" s="19">
        <v>47888</v>
      </c>
      <c r="Q35" s="19">
        <v>270306</v>
      </c>
      <c r="R35" s="14"/>
      <c r="S35" s="19">
        <v>22674</v>
      </c>
      <c r="T35" s="19">
        <v>30445</v>
      </c>
      <c r="U35" s="19">
        <v>96461</v>
      </c>
      <c r="V35" s="14"/>
      <c r="W35" s="19">
        <v>2732</v>
      </c>
      <c r="X35" s="19">
        <v>7167</v>
      </c>
      <c r="Y35" s="19">
        <v>16472</v>
      </c>
      <c r="Z35" s="14"/>
      <c r="AA35" s="19">
        <v>1298</v>
      </c>
      <c r="AB35" s="19">
        <v>1368.2</v>
      </c>
      <c r="AC35" s="19">
        <v>7786</v>
      </c>
      <c r="AD35" s="14"/>
      <c r="AE35" s="19">
        <v>27489</v>
      </c>
      <c r="AF35" s="19">
        <v>19449</v>
      </c>
      <c r="AG35" s="19">
        <v>426935</v>
      </c>
      <c r="AH35" s="14"/>
      <c r="AI35" s="19">
        <v>3227</v>
      </c>
      <c r="AJ35" s="19">
        <v>6418.23112</v>
      </c>
      <c r="AK35" s="19">
        <v>14843.033259999998</v>
      </c>
      <c r="AL35" s="14"/>
      <c r="AM35" s="19">
        <v>10683</v>
      </c>
      <c r="AN35" s="19">
        <v>19970.04</v>
      </c>
      <c r="AO35" s="19">
        <v>28309.574000000004</v>
      </c>
      <c r="AP35" s="14">
        <v>0</v>
      </c>
      <c r="AQ35" s="19">
        <f t="shared" si="4"/>
        <v>164939</v>
      </c>
      <c r="AR35" s="19">
        <f t="shared" si="4"/>
        <v>208707.47908</v>
      </c>
      <c r="AS35" s="19">
        <f t="shared" si="4"/>
        <v>1532902.01415</v>
      </c>
      <c r="AT35" s="14"/>
      <c r="AU35" s="25"/>
      <c r="AV35" s="25"/>
      <c r="AW35" s="25"/>
      <c r="AX35" s="25"/>
      <c r="AY35" s="19"/>
      <c r="AZ35" s="19"/>
      <c r="BA35" s="19"/>
      <c r="BB35" s="19"/>
      <c r="BC35" s="19"/>
      <c r="BD35" s="19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</row>
    <row r="36" spans="1:137" ht="12.75" customHeight="1">
      <c r="A36" s="10"/>
      <c r="B36" s="10"/>
      <c r="C36" s="25"/>
      <c r="D36" s="25"/>
      <c r="E36" s="21"/>
      <c r="F36" s="21"/>
      <c r="G36" s="25"/>
      <c r="H36" s="25"/>
      <c r="I36" s="21"/>
      <c r="J36" s="21"/>
      <c r="K36" s="25"/>
      <c r="L36" s="25"/>
      <c r="M36" s="21"/>
      <c r="N36" s="21"/>
      <c r="O36" s="25"/>
      <c r="P36" s="25"/>
      <c r="Q36" s="21"/>
      <c r="R36" s="21"/>
      <c r="S36" s="25"/>
      <c r="T36" s="25"/>
      <c r="U36" s="21"/>
      <c r="V36" s="21"/>
      <c r="W36" s="25"/>
      <c r="X36" s="25"/>
      <c r="Y36" s="21"/>
      <c r="Z36" s="21"/>
      <c r="AA36" s="25"/>
      <c r="AB36" s="25"/>
      <c r="AC36" s="21"/>
      <c r="AD36" s="21"/>
      <c r="AE36" s="25"/>
      <c r="AF36" s="25"/>
      <c r="AG36" s="21"/>
      <c r="AH36" s="21"/>
      <c r="AI36" s="25"/>
      <c r="AJ36" s="25"/>
      <c r="AK36" s="21"/>
      <c r="AL36" s="21"/>
      <c r="AM36" s="21"/>
      <c r="AN36" s="21"/>
      <c r="AO36" s="21"/>
      <c r="AP36" s="21"/>
      <c r="AQ36" s="25"/>
      <c r="AR36" s="25"/>
      <c r="AS36" s="21"/>
      <c r="AT36" s="21"/>
      <c r="AU36" s="25"/>
      <c r="AV36" s="25"/>
      <c r="AW36" s="25"/>
      <c r="AX36" s="25"/>
      <c r="AY36" s="25"/>
      <c r="AZ36" s="25"/>
      <c r="BA36" s="25"/>
      <c r="BB36" s="25"/>
      <c r="BC36" s="25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</row>
    <row r="37" spans="1:137" ht="12.75" customHeight="1">
      <c r="A37" s="10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</row>
    <row r="38" spans="1:137" ht="12.75" customHeight="1">
      <c r="A38" s="10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</row>
    <row r="39" spans="1:137" ht="12.75" customHeight="1">
      <c r="A39" s="10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</row>
    <row r="40" spans="1:137" ht="12.75" customHeight="1">
      <c r="A40" s="10"/>
      <c r="B40" s="10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</row>
    <row r="41" spans="1:137" ht="12.75" customHeight="1">
      <c r="A41" s="10"/>
      <c r="B41" s="1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</row>
    <row r="42" spans="1:137" ht="12.75" customHeight="1">
      <c r="A42" s="10"/>
      <c r="B42" s="1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</row>
    <row r="43" spans="1:137" ht="12.75" customHeight="1">
      <c r="A43" s="10"/>
      <c r="B43" s="1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</row>
    <row r="44" spans="1:137" ht="12.75">
      <c r="A44" s="10"/>
      <c r="B44" s="10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</row>
    <row r="45" spans="1:137" ht="12.75">
      <c r="A45" s="10"/>
      <c r="B45" s="1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</row>
    <row r="46" spans="1:137" ht="12.75">
      <c r="A46" s="10"/>
      <c r="B46" s="10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</row>
    <row r="47" spans="1:137" ht="12.75">
      <c r="A47" s="10"/>
      <c r="B47" s="1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</row>
    <row r="48" spans="1:137" ht="12.75">
      <c r="A48" s="10"/>
      <c r="B48" s="1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</row>
    <row r="49" spans="1:137" ht="12.75">
      <c r="A49" s="10"/>
      <c r="B49" s="1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</row>
    <row r="50" spans="1:137" ht="12.75">
      <c r="A50" s="10"/>
      <c r="B50" s="1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</row>
    <row r="51" spans="1:137" ht="12.75">
      <c r="A51" s="10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</row>
    <row r="52" spans="1:137" ht="12.75">
      <c r="A52" s="10"/>
      <c r="B52" s="1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</row>
    <row r="53" spans="1:137" ht="12.75">
      <c r="A53" s="10"/>
      <c r="B53" s="1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</row>
    <row r="54" spans="1:137" ht="12.75">
      <c r="A54" s="10"/>
      <c r="B54" s="1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</row>
    <row r="55" spans="1:137" ht="12.75">
      <c r="A55" s="10"/>
      <c r="B55" s="1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</row>
    <row r="56" spans="1:137" ht="12.75">
      <c r="A56" s="10"/>
      <c r="B56" s="1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</row>
    <row r="57" spans="1:137" ht="12.75">
      <c r="A57" s="10"/>
      <c r="B57" s="1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</row>
    <row r="58" spans="1:137" ht="12.75">
      <c r="A58" s="10"/>
      <c r="B58" s="1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</row>
    <row r="59" spans="1:137" ht="12.75">
      <c r="A59" s="10"/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</row>
    <row r="60" spans="2:137" ht="12.75">
      <c r="B60" s="1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</row>
    <row r="61" spans="2:53" ht="12.75">
      <c r="B61" s="1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2:53" ht="12.75">
      <c r="B62" s="1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2:53" ht="12.75"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2:53" ht="12.75">
      <c r="B64" s="1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2:53" ht="12.75">
      <c r="B65" s="1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2:53" ht="12.75">
      <c r="B66" s="1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2:53" ht="12.75"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2:53" ht="12.75">
      <c r="B68" s="1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</sheetData>
  <sheetProtection/>
  <dataValidations count="4">
    <dataValidation type="decimal" showErrorMessage="1" errorTitle="Solussa on kaava" error="Sisältöä ei saa muuttaa!" sqref="C35:AP35 AT35">
      <formula1>SUM(C31:C34)</formula1>
      <formula2>SUM(C31:C34)</formula2>
    </dataValidation>
    <dataValidation type="decimal" showErrorMessage="1" errorTitle="Solussa on kaava" error="Sisältöä ei saa muuttaa!" sqref="C31:AP31 C33:AP33 AT31 AT33">
      <formula1>C5+C12+C19</formula1>
      <formula2>C5+C12+C19</formula2>
    </dataValidation>
    <dataValidation type="decimal" showErrorMessage="1" errorTitle="Solussa on kaava" error="Sisältöä ei saa muuttaa!" sqref="C34:AP34 AT34">
      <formula1>C8+C15+C22+C27</formula1>
      <formula2>C8+C15+C22+C27</formula2>
    </dataValidation>
    <dataValidation type="decimal" showErrorMessage="1" errorTitle="Solussa on kaava" error="Sisältöä ei saa muuttaa!" sqref="C32:AP32 AT32">
      <formula1>C6+C13+C20+C26</formula1>
      <formula2>C6+C13+C20+C26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Retro Henkivakuutus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Henkivakuuutuksen säästöuusmyynnin yhtiökohtainen aikasarja</dc:title>
  <dc:subject/>
  <dc:creator>Koivisto Kimmo</dc:creator>
  <cp:keywords/>
  <dc:description/>
  <cp:lastModifiedBy>Koivisto Kimmo</cp:lastModifiedBy>
  <cp:lastPrinted>2002-06-10T07:09:31Z</cp:lastPrinted>
  <dcterms:created xsi:type="dcterms:W3CDTF">2000-10-12T07:40:24Z</dcterms:created>
  <dcterms:modified xsi:type="dcterms:W3CDTF">2017-03-08T09:42:50Z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FKIN-410-176</vt:lpwstr>
  </property>
  <property fmtid="{D5CDD505-2E9C-101B-9397-08002B2CF9AE}" pid="3" name="_dlc_DocIdItemGuid">
    <vt:lpwstr>9deea8a2-2e79-4a69-b3a6-89bdadea0849</vt:lpwstr>
  </property>
  <property fmtid="{D5CDD505-2E9C-101B-9397-08002B2CF9AE}" pid="4" name="_dlc_DocIdUrl">
    <vt:lpwstr>http://majakka/tietopankki/_layouts/DocIdRedir.aspx?ID=FKIN-410-176, FKIN-410-176</vt:lpwstr>
  </property>
  <property fmtid="{D5CDD505-2E9C-101B-9397-08002B2CF9AE}" pid="5" name="FKDocumentCoOrganisations">
    <vt:lpwstr/>
  </property>
  <property fmtid="{D5CDD505-2E9C-101B-9397-08002B2CF9AE}" pid="6" name="FKDocumentAttachmentInfo">
    <vt:lpwstr/>
  </property>
  <property fmtid="{D5CDD505-2E9C-101B-9397-08002B2CF9AE}" pid="7" name="TaxonomyTextField_Tags">
    <vt:lpwstr/>
  </property>
  <property fmtid="{D5CDD505-2E9C-101B-9397-08002B2CF9AE}" pid="8" name="FKDocumentIdentifier">
    <vt:lpwstr/>
  </property>
  <property fmtid="{D5CDD505-2E9C-101B-9397-08002B2CF9AE}" pid="9" name="Tags">
    <vt:lpwstr/>
  </property>
  <property fmtid="{D5CDD505-2E9C-101B-9397-08002B2CF9AE}" pid="10" name="display_urn:schemas-microsoft-com:office:office#FKDocumentResponsible">
    <vt:lpwstr>Koivisto Kimmo</vt:lpwstr>
  </property>
  <property fmtid="{D5CDD505-2E9C-101B-9397-08002B2CF9AE}" pid="11" name="FKLanguage">
    <vt:lpwstr>Suomi</vt:lpwstr>
  </property>
  <property fmtid="{D5CDD505-2E9C-101B-9397-08002B2CF9AE}" pid="12" name="FKCategory">
    <vt:lpwstr>Vakuutus</vt:lpwstr>
  </property>
  <property fmtid="{D5CDD505-2E9C-101B-9397-08002B2CF9AE}" pid="13" name="FKAdditionalType">
    <vt:lpwstr/>
  </property>
  <property fmtid="{D5CDD505-2E9C-101B-9397-08002B2CF9AE}" pid="14" name="FKPublicationPublishDate">
    <vt:lpwstr>2015-02-23T00:00:00Z</vt:lpwstr>
  </property>
  <property fmtid="{D5CDD505-2E9C-101B-9397-08002B2CF9AE}" pid="15" name="FKDocumentResponsible">
    <vt:lpwstr>17</vt:lpwstr>
  </property>
  <property fmtid="{D5CDD505-2E9C-101B-9397-08002B2CF9AE}" pid="16" name="FKDocumentAdditionalType">
    <vt:lpwstr/>
  </property>
  <property fmtid="{D5CDD505-2E9C-101B-9397-08002B2CF9AE}" pid="17" name="FKDocumentUpdater">
    <vt:lpwstr>17</vt:lpwstr>
  </property>
  <property fmtid="{D5CDD505-2E9C-101B-9397-08002B2CF9AE}" pid="18" name="FKDocumentAction">
    <vt:lpwstr>Markkinat ja Talous</vt:lpwstr>
  </property>
  <property fmtid="{D5CDD505-2E9C-101B-9397-08002B2CF9AE}" pid="19" name="FKDocumentCharacteristic">
    <vt:lpwstr>Vahvistettu</vt:lpwstr>
  </property>
  <property fmtid="{D5CDD505-2E9C-101B-9397-08002B2CF9AE}" pid="20" name="FKDocumentLabel">
    <vt:lpwstr/>
  </property>
  <property fmtid="{D5CDD505-2E9C-101B-9397-08002B2CF9AE}" pid="21" name="FKStatisticsYear">
    <vt:lpwstr>2016</vt:lpwstr>
  </property>
  <property fmtid="{D5CDD505-2E9C-101B-9397-08002B2CF9AE}" pid="22" name="FKPublicity">
    <vt:lpwstr>Julkinen</vt:lpwstr>
  </property>
  <property fmtid="{D5CDD505-2E9C-101B-9397-08002B2CF9AE}" pid="23" name="TaxCatchAll">
    <vt:lpwstr>95;#Tilasto|b2a89488-c9e5-4123-95ca-67946a275023;#25;#vakuutus|d435bfef-5764-4d80-921f-a0afc585a587;#104;#henkivakuutus|daaf87fb-f485-404e-8c39-4dfdb8da0922;#298;#henkivakuutus|03af69b4-1d83-441d-b640-89b9816da0bc</vt:lpwstr>
  </property>
  <property fmtid="{D5CDD505-2E9C-101B-9397-08002B2CF9AE}" pid="24" name="FKOrganization">
    <vt:lpwstr>Finanssialan Keskusliitto</vt:lpwstr>
  </property>
  <property fmtid="{D5CDD505-2E9C-101B-9397-08002B2CF9AE}" pid="25" name="display_urn:schemas-microsoft-com:office:office#FKDocumentUpdater">
    <vt:lpwstr>Koivisto Kimmo</vt:lpwstr>
  </property>
  <property fmtid="{D5CDD505-2E9C-101B-9397-08002B2CF9AE}" pid="26" name="FKType">
    <vt:lpwstr>Asiakirja</vt:lpwstr>
  </property>
  <property fmtid="{D5CDD505-2E9C-101B-9397-08002B2CF9AE}" pid="27" name="FKAdditionalInfo">
    <vt:lpwstr/>
  </property>
  <property fmtid="{D5CDD505-2E9C-101B-9397-08002B2CF9AE}" pid="28" name="FKPublicationCategory">
    <vt:lpwstr>Tilastot</vt:lpwstr>
  </property>
  <property fmtid="{D5CDD505-2E9C-101B-9397-08002B2CF9AE}" pid="29" name="Aikajakso">
    <vt:lpwstr>vuosi</vt:lpwstr>
  </property>
  <property fmtid="{D5CDD505-2E9C-101B-9397-08002B2CF9AE}" pid="30" name="Aihepiiri">
    <vt:lpwstr>henkivakuutus</vt:lpwstr>
  </property>
  <property fmtid="{D5CDD505-2E9C-101B-9397-08002B2CF9AE}" pid="31" name="TaxKeywordTaxHTField">
    <vt:lpwstr/>
  </property>
  <property fmtid="{D5CDD505-2E9C-101B-9397-08002B2CF9AE}" pid="32" name="TaxKeyword">
    <vt:lpwstr/>
  </property>
  <property fmtid="{D5CDD505-2E9C-101B-9397-08002B2CF9AE}" pid="33" name="jf4d10d556c14d3d80ab48606b66a97b">
    <vt:lpwstr>Julkinen|0806a4a5-db6a-4fa4-8ed3-7457b5b4e8de</vt:lpwstr>
  </property>
  <property fmtid="{D5CDD505-2E9C-101B-9397-08002B2CF9AE}" pid="34" name="d4cce8d21ff9456e86084380ad943dd9">
    <vt:lpwstr>Finanssialan Keskusliitto|a986a8ab-0b81-4c11-8cfa-b7b758f01c9a</vt:lpwstr>
  </property>
  <property fmtid="{D5CDD505-2E9C-101B-9397-08002B2CF9AE}" pid="35" name="j28dfcc42994441ab89aa4d5c0e508a7">
    <vt:lpwstr>henkivakuutus|daaf87fb-f485-404e-8c39-4dfdb8da0922</vt:lpwstr>
  </property>
  <property fmtid="{D5CDD505-2E9C-101B-9397-08002B2CF9AE}" pid="36" name="C Lisätiedot">
    <vt:lpwstr/>
  </property>
  <property fmtid="{D5CDD505-2E9C-101B-9397-08002B2CF9AE}" pid="37" name="lfd56b04ee8141ed9d283e7c41bffbc1">
    <vt:lpwstr>Valmis|40aa8d17-dadd-4ab0-93da-3124749a5963</vt:lpwstr>
  </property>
  <property fmtid="{D5CDD505-2E9C-101B-9397-08002B2CF9AE}" pid="38" name="Julkaisupäivä">
    <vt:lpwstr>2017-03-08T00:00:00Z</vt:lpwstr>
  </property>
  <property fmtid="{D5CDD505-2E9C-101B-9397-08002B2CF9AE}" pid="39" name="c06b91e60748469ebec2dc5cb78040e8">
    <vt:lpwstr>Tilasto|b2a89488-c9e5-4123-95ca-67946a275023</vt:lpwstr>
  </property>
  <property fmtid="{D5CDD505-2E9C-101B-9397-08002B2CF9AE}" pid="40" name="md561a23cf554c7e8393a2cc91e2d015">
    <vt:lpwstr>henkivakuutus|03af69b4-1d83-441d-b640-89b9816da0bc</vt:lpwstr>
  </property>
  <property fmtid="{D5CDD505-2E9C-101B-9397-08002B2CF9AE}" pid="41" name="jf0222a50b9e445d949a7ba8f95dcebb">
    <vt:lpwstr>vakuutus|d435bfef-5764-4d80-921f-a0afc585a587</vt:lpwstr>
  </property>
  <property fmtid="{D5CDD505-2E9C-101B-9397-08002B2CF9AE}" pid="42" name="C FK vastuuhenkilö">
    <vt:lpwstr>17</vt:lpwstr>
  </property>
  <property fmtid="{D5CDD505-2E9C-101B-9397-08002B2CF9AE}" pid="43" name="TilastonAihe">
    <vt:lpwstr>104;#henkivakuutus|daaf87fb-f485-404e-8c39-4dfdb8da0922</vt:lpwstr>
  </property>
  <property fmtid="{D5CDD505-2E9C-101B-9397-08002B2CF9AE}" pid="44" name="Aiheluokittelu">
    <vt:lpwstr>25;#vakuutus|d435bfef-5764-4d80-921f-a0afc585a587</vt:lpwstr>
  </property>
  <property fmtid="{D5CDD505-2E9C-101B-9397-08002B2CF9AE}" pid="45" name="Asiasanat">
    <vt:lpwstr>298;#henkivakuutus|03af69b4-1d83-441d-b640-89b9816da0bc</vt:lpwstr>
  </property>
  <property fmtid="{D5CDD505-2E9C-101B-9397-08002B2CF9AE}" pid="46" name="C Dokumentin tila">
    <vt:lpwstr>27</vt:lpwstr>
  </property>
  <property fmtid="{D5CDD505-2E9C-101B-9397-08002B2CF9AE}" pid="47" name="Asiakirjatyyppi">
    <vt:lpwstr>95;#Tilasto|b2a89488-c9e5-4123-95ca-67946a275023</vt:lpwstr>
  </property>
  <property fmtid="{D5CDD505-2E9C-101B-9397-08002B2CF9AE}" pid="48" name="display_urn:schemas-microsoft-com:office:office#C_x0020_FK_x0020_vastuuhenkil_x00f6_">
    <vt:lpwstr>Koivisto Kimmo</vt:lpwstr>
  </property>
  <property fmtid="{D5CDD505-2E9C-101B-9397-08002B2CF9AE}" pid="49" name="C Julkisuus">
    <vt:lpwstr>28</vt:lpwstr>
  </property>
  <property fmtid="{D5CDD505-2E9C-101B-9397-08002B2CF9AE}" pid="50" name="C Organisaatiot">
    <vt:lpwstr>21;#Finanssialan Keskusliitto|a986a8ab-0b81-4c11-8cfa-b7b758f01c9a</vt:lpwstr>
  </property>
  <property fmtid="{D5CDD505-2E9C-101B-9397-08002B2CF9AE}" pid="51" name="nf9ae3216c71406fb3c2cf2eb53ac119">
    <vt:lpwstr>henkivakuutus|daaf87fb-f485-404e-8c39-4dfdb8da0922</vt:lpwstr>
  </property>
  <property fmtid="{D5CDD505-2E9C-101B-9397-08002B2CF9AE}" pid="52" name="l6f9cc0e9bb84bbaa8a0166afcaef24b">
    <vt:lpwstr>henkivakuutus|03af69b4-1d83-441d-b640-89b9816da0bc</vt:lpwstr>
  </property>
  <property fmtid="{D5CDD505-2E9C-101B-9397-08002B2CF9AE}" pid="53" name="e07280db948d459a9b8a26a077089a53">
    <vt:lpwstr>Tilasto|b2a89488-c9e5-4123-95ca-67946a275023</vt:lpwstr>
  </property>
  <property fmtid="{D5CDD505-2E9C-101B-9397-08002B2CF9AE}" pid="54" name="k8b520cc6522413ba86bae5bf8eb6f28">
    <vt:lpwstr>vakuutus|d435bfef-5764-4d80-921f-a0afc585a587</vt:lpwstr>
  </property>
  <property fmtid="{D5CDD505-2E9C-101B-9397-08002B2CF9AE}" pid="55" name="TemplateUrl">
    <vt:lpwstr/>
  </property>
  <property fmtid="{D5CDD505-2E9C-101B-9397-08002B2CF9AE}" pid="56" name="xd_ProgID">
    <vt:lpwstr/>
  </property>
  <property fmtid="{D5CDD505-2E9C-101B-9397-08002B2CF9AE}" pid="57" name="_CopySource">
    <vt:lpwstr>http://majakka/tietopankki/tilastot/FK-tilasto-henki-uusmyynti-saastovakuutus-yhtiokohtainen-aikasarja.xls</vt:lpwstr>
  </property>
  <property fmtid="{D5CDD505-2E9C-101B-9397-08002B2CF9AE}" pid="58" name="Order">
    <vt:lpwstr>17600.0000000000</vt:lpwstr>
  </property>
  <property fmtid="{D5CDD505-2E9C-101B-9397-08002B2CF9AE}" pid="59" name="Tilaston vuosi">
    <vt:lpwstr>2016</vt:lpwstr>
  </property>
  <property fmtid="{D5CDD505-2E9C-101B-9397-08002B2CF9AE}" pid="60" name="_SourceUrl">
    <vt:lpwstr/>
  </property>
  <property fmtid="{D5CDD505-2E9C-101B-9397-08002B2CF9AE}" pid="61" name="_SharedFileIndex">
    <vt:lpwstr/>
  </property>
</Properties>
</file>