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2/"/>
    </mc:Choice>
  </mc:AlternateContent>
  <xr:revisionPtr revIDLastSave="18" documentId="8_{885FC62E-7E5F-4982-A4F0-878FF3BF90DE}" xr6:coauthVersionLast="47" xr6:coauthVersionMax="47" xr10:uidLastSave="{824D002A-7FC3-493F-BDEE-1FDCC50F4812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K44" i="2" l="1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<sst xmlns="http://schemas.openxmlformats.org/spreadsheetml/2006/main" count="202" uniqueCount="116">
  <si>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</si>
  <si>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</si>
  <si>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</si>
  <si>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</si>
  <si>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</si>
  <si>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</si>
  <si>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</si>
  <si>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</si>
  <si>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</si>
  <si>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</si>
  <si>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</si>
  <si>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</si>
  <si>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</si>
  <si>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</si>
  <si>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</si>
  <si>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</si>
  <si>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</si>
  <si>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</si>
  <si>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</si>
  <si>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</si>
  <si>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</si>
  <si>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</si>
  <si>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</si>
  <si>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</si>
  <si>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</si>
  <si>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</si>
  <si>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</si>
  <si>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</si>
  <si>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</si>
  <si>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</si>
  <si>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</si>
  <si>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</si>
  <si>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</si>
  <si>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</si>
  <si>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</si>
  <si>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</si>
  <si>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</si>
  <si>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</si>
  <si>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</si>
  <si>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</si>
  <si>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</si>
  <si>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</si>
  <si>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</si>
  <si>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</si>
  <si>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</si>
  <si>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</si>
  <si>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</si>
  <si>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</si>
  <si>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</si>
  <si>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</si>
  <si>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</si>
  <si>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</si>
  <si>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</si>
  <si>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</si>
  <si>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</si>
  <si>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</si>
  <si>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</si>
  <si>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</si>
  <si>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</si>
  <si>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</si>
  <si>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</si>
  <si>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</si>
  <si>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</si>
  <si>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</si>
  <si>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</si>
  <si>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</si>
  <si>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</si>
  <si>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</si>
  <si>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</si>
  <si>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</si>
  <si>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</si>
  <si>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</si>
  <si>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</si>
  <si>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</si>
  <si>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</si>
  <si>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</si>
  <si>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</si>
  <si>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</si>
  <si>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</si>
  <si>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</si>
  <si>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</si>
  <si>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</si>
  <si>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</si>
  <si>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</si>
  <si>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</si>
  <si>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</si>
  <si>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</si>
  <si>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</si>
  <si>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</si>
  <si>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</si>
  <si>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</si>
  <si>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</si>
  <si>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</si>
  <si>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</si>
  <si>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</si>
  <si>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</si>
  <si>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</si>
  <si>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</si>
  <si>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</si>
  <si>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</si>
  <si>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</si>
  <si>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</si>
  <si>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</si>
  <si>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</si>
  <si>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</si>
  <si>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</si>
  <si>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</si>
  <si>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</si>
  <si>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</si>
  <si>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</si>
  <si>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9/2021</t>
  </si>
  <si>
    <t>12/2021</t>
  </si>
  <si>
    <t>Henkivakuutuksen vakuutussäästöt, maaliskuu 2022</t>
  </si>
  <si>
    <t>03/2022</t>
  </si>
  <si>
    <t>03/2021</t>
  </si>
  <si>
    <t>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</si>
</sst>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  <xf numFmtId="164" fontId="4" fillId="0" borderId="0" xfId="1" applyNumberFormat="1" applyFont="1" applyBorder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90" zoomScaleNormal="90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44683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112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113</v>
      </c>
      <c r="D12" s="85" t="s">
        <v>53</v>
      </c>
      <c r="E12" s="85" t="s">
        <v>114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2568.4948126078216</v>
      </c>
      <c r="D14" s="10">
        <f>+C14/E14-1</f>
        <v>-6.588807992646295E-2</v>
      </c>
      <c r="E14" s="9">
        <v>2749.6649570702612</v>
      </c>
    </row>
    <row r="15" spans="1:7">
      <c r="A15" s="22"/>
      <c r="B15" s="22" t="s">
        <v>2</v>
      </c>
      <c r="C15" s="9">
        <v>55.522699797558843</v>
      </c>
      <c r="D15" s="10">
        <f>+C15/E15-1</f>
        <v>-9.7233943350174323E-2</v>
      </c>
      <c r="E15" s="9">
        <v>61.502865984576523</v>
      </c>
    </row>
    <row r="16" spans="1:7">
      <c r="A16" s="22"/>
      <c r="B16" s="22" t="s">
        <v>3</v>
      </c>
      <c r="C16" s="9">
        <v>20569.676988127325</v>
      </c>
      <c r="D16" s="10">
        <f>+C16/E16-1</f>
        <v>3.1980385735168371E-2</v>
      </c>
      <c r="E16" s="9">
        <v>19932.236380126331</v>
      </c>
    </row>
    <row r="17" spans="1:19">
      <c r="A17" s="22"/>
      <c r="B17" s="23" t="s">
        <v>4</v>
      </c>
      <c r="C17" s="11">
        <v>57.744967662408598</v>
      </c>
      <c r="D17" s="29">
        <f>+C17/E17-1</f>
        <v>-6.2603435738082247E-3</v>
      </c>
      <c r="E17" s="11">
        <v>58.10874839198641</v>
      </c>
    </row>
    <row r="18" spans="1:19">
      <c r="A18" s="22"/>
      <c r="B18" s="36" t="s">
        <v>0</v>
      </c>
      <c r="C18" s="37">
        <v>23251.439468195113</v>
      </c>
      <c r="D18" s="38">
        <f>+C18/E18-1</f>
        <v>1.9732309762844569E-2</v>
      </c>
      <c r="E18" s="37">
        <v>22801.512951573157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1.6762120101973559</v>
      </c>
      <c r="D21" s="10">
        <f>+C21/E21-1</f>
        <v>-8.2205237584105362E-2</v>
      </c>
      <c r="E21" s="9">
        <v>1.8263473260460685</v>
      </c>
    </row>
    <row r="22" spans="1:19">
      <c r="A22" s="22"/>
      <c r="B22" s="22" t="s">
        <v>2</v>
      </c>
      <c r="C22" s="9">
        <v>49.731080147783331</v>
      </c>
      <c r="D22" s="10">
        <f>+C22/E22-1</f>
        <v>-5.1595577650429547E-2</v>
      </c>
      <c r="E22" s="9">
        <v>52.436575553475279</v>
      </c>
    </row>
    <row r="23" spans="1:19">
      <c r="A23" s="22"/>
      <c r="B23" s="22" t="s">
        <v>3</v>
      </c>
      <c r="C23" s="9">
        <v>10763.704930487773</v>
      </c>
      <c r="D23" s="10">
        <f>+C23/E23-1</f>
        <v>0.10835634209453127</v>
      </c>
      <c r="E23" s="9">
        <v>9711.4118642989106</v>
      </c>
    </row>
    <row r="24" spans="1:19">
      <c r="A24" s="22"/>
      <c r="B24" s="23" t="s">
        <v>4</v>
      </c>
      <c r="C24" s="11">
        <v>7083.3078877927956</v>
      </c>
      <c r="D24" s="29">
        <f>+C24/E24-1</f>
        <v>0.27130429975819759</v>
      </c>
      <c r="E24" s="11">
        <v>5571.6856217193972</v>
      </c>
    </row>
    <row r="25" spans="1:19">
      <c r="A25" s="22"/>
      <c r="B25" s="36" t="s">
        <v>0</v>
      </c>
      <c r="C25" s="37">
        <v>17898.420110438547</v>
      </c>
      <c r="D25" s="38">
        <f>+C25/E25-1</f>
        <v>0.16698177738947462</v>
      </c>
      <c r="E25" s="37">
        <v>15337.360408897828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3127.2929010141988</v>
      </c>
      <c r="D28" s="10">
        <f>+C28/E28-1</f>
        <v>-5.6943505521360849E-2</v>
      </c>
      <c r="E28" s="9">
        <v>3316.1246641359448</v>
      </c>
    </row>
    <row r="29" spans="1:19">
      <c r="A29" s="22"/>
      <c r="B29" s="22" t="s">
        <v>2</v>
      </c>
      <c r="C29" s="9">
        <v>1049.3401327033707</v>
      </c>
      <c r="D29" s="10">
        <f>+C29/E29-1</f>
        <v>-5.7138414607399102E-2</v>
      </c>
      <c r="E29" s="9">
        <v>1112.9312604950735</v>
      </c>
    </row>
    <row r="30" spans="1:19">
      <c r="A30" s="22"/>
      <c r="B30" s="22" t="s">
        <v>3</v>
      </c>
      <c r="C30" s="9">
        <v>5894.727076423449</v>
      </c>
      <c r="D30" s="10">
        <f>+C30/E30-1</f>
        <v>-3.2415929884701544E-3</v>
      </c>
      <c r="E30" s="9">
        <v>5913.8975251755892</v>
      </c>
    </row>
    <row r="31" spans="1:19">
      <c r="A31" s="22"/>
      <c r="B31" s="23" t="s">
        <v>4</v>
      </c>
      <c r="C31" s="11">
        <v>2165.2316625596145</v>
      </c>
      <c r="D31" s="29">
        <f>+C31/E31-1</f>
        <v>-8.6159558720092511E-3</v>
      </c>
      <c r="E31" s="11">
        <v>2184.0493352544581</v>
      </c>
    </row>
    <row r="32" spans="1:19">
      <c r="A32" s="22"/>
      <c r="B32" s="36" t="s">
        <v>0</v>
      </c>
      <c r="C32" s="37">
        <v>12236.591772700634</v>
      </c>
      <c r="D32" s="38">
        <f>+C32/E32-1</f>
        <v>-2.3182800973490569E-2</v>
      </c>
      <c r="E32" s="37">
        <v>12527.002785061068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3100.36920183128</v>
      </c>
      <c r="D35" s="10">
        <f>+C35/E35-1</f>
        <v>-6.4083470686408073E-2</v>
      </c>
      <c r="E35" s="9">
        <v>3312.655674652005</v>
      </c>
    </row>
    <row r="36" spans="1:5">
      <c r="A36" s="25"/>
      <c r="B36" s="25" t="s">
        <v>74</v>
      </c>
      <c r="C36" s="9">
        <v>827.03755457685804</v>
      </c>
      <c r="D36" s="10">
        <f>+C36/E36-1</f>
        <v>1.2389514280725544E-2</v>
      </c>
      <c r="E36" s="9">
        <v>816.91635769701259</v>
      </c>
    </row>
    <row r="37" spans="1:5">
      <c r="A37" s="25"/>
      <c r="B37" s="25" t="s">
        <v>75</v>
      </c>
      <c r="C37" s="9">
        <v>44.630319400341747</v>
      </c>
      <c r="D37" s="10">
        <f>+C37/E37-1</f>
        <v>-0.53839528269045833</v>
      </c>
      <c r="E37" s="9">
        <v>96.685145811483693</v>
      </c>
    </row>
    <row r="38" spans="1:5">
      <c r="A38" s="25"/>
      <c r="B38" s="26" t="s">
        <v>76</v>
      </c>
      <c r="C38" s="11">
        <v>2126.3347879060857</v>
      </c>
      <c r="D38" s="29">
        <f>+C38/E38-1</f>
        <v>0.15133813248015549</v>
      </c>
      <c r="E38" s="11">
        <v>1846.8378037003263</v>
      </c>
    </row>
    <row r="39" spans="1:5">
      <c r="A39" s="22"/>
      <c r="B39" s="21" t="s">
        <v>0</v>
      </c>
      <c r="C39" s="37">
        <v>6098.3718637145648</v>
      </c>
      <c r="D39" s="38">
        <f>+C39/E39-1</f>
        <v>4.1621087648449073E-3</v>
      </c>
      <c r="E39" s="37">
        <v>6073.0949818608269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5697.463925632218</v>
      </c>
      <c r="D42" s="10">
        <f>+C42/E42-1</f>
        <v>-6.1004527119005281E-2</v>
      </c>
      <c r="E42" s="9">
        <v>6067.6159685322536</v>
      </c>
    </row>
    <row r="43" spans="1:5">
      <c r="A43" s="27"/>
      <c r="B43" s="27" t="s">
        <v>2</v>
      </c>
      <c r="C43" s="9">
        <v>5082.0006690568507</v>
      </c>
      <c r="D43" s="10">
        <f>+C43/E43-1</f>
        <v>-5.1235881523327698E-2</v>
      </c>
      <c r="E43" s="9">
        <v>5356.4427343821435</v>
      </c>
    </row>
    <row r="44" spans="1:5">
      <c r="A44" s="27"/>
      <c r="B44" s="27" t="s">
        <v>3</v>
      </c>
      <c r="C44" s="9">
        <v>37228.108995038543</v>
      </c>
      <c r="D44" s="10">
        <f>+C44/E44-1</f>
        <v>4.6981960910978504E-2</v>
      </c>
      <c r="E44" s="9">
        <v>35557.545769600831</v>
      </c>
    </row>
    <row r="45" spans="1:5">
      <c r="A45" s="27"/>
      <c r="B45" s="28" t="s">
        <v>4</v>
      </c>
      <c r="C45" s="11">
        <v>11477.249625321248</v>
      </c>
      <c r="D45" s="29">
        <f>+C45/E45-1</f>
        <v>0.17626507553488713</v>
      </c>
      <c r="E45" s="11">
        <v>9757.3666548776509</v>
      </c>
    </row>
    <row r="46" spans="1:5">
      <c r="A46" s="27"/>
      <c r="B46" s="39" t="s">
        <v>0</v>
      </c>
      <c r="C46" s="37">
        <v>59484.823215048855</v>
      </c>
      <c r="D46" s="38">
        <f>+C46/E46-1</f>
        <v>4.839446385960855E-2</v>
      </c>
      <c r="E46" s="37">
        <v>56738.97112739287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105</v>
      </c>
      <c r="B55" s="15"/>
      <c r="C55" s="3"/>
      <c r="E55" s="3"/>
    </row>
    <row r="56" spans="1:5">
      <c r="A56" s="34" t="s">
        <v>96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K86"/>
  <sheetViews>
    <sheetView showGridLines="0" topLeftCell="W1" zoomScaleNormal="100" workbookViewId="0">
      <pane xSplit="2" ySplit="9" topLeftCell="CD10" activePane="bottomRight" state="frozen"/>
      <selection activeCell="W1" sqref="W1"/>
      <selection pane="topRight" activeCell="Y1" sqref="Y1"/>
      <selection pane="bottomLeft" activeCell="W10" sqref="W10"/>
      <selection pane="bottomRight" activeCell="CK10" sqref="CK10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89" width="12.7109375" style="18" customWidth="1"/>
    <col min="90" max="16384" width="8" style="18"/>
  </cols>
  <sheetData>
    <row r="1" spans="1:89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106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89</v>
      </c>
      <c r="BR8" s="48" t="s">
        <v>90</v>
      </c>
      <c r="BS8" s="48" t="s">
        <v>91</v>
      </c>
      <c r="BT8" s="48" t="s">
        <v>88</v>
      </c>
      <c r="BU8" s="48" t="s">
        <v>92</v>
      </c>
      <c r="BV8" s="48" t="s">
        <v>93</v>
      </c>
      <c r="BW8" s="48" t="s">
        <v>94</v>
      </c>
      <c r="BX8" s="48" t="s">
        <v>95</v>
      </c>
      <c r="BY8" s="48" t="s">
        <v>97</v>
      </c>
      <c r="BZ8" s="48" t="s">
        <v>98</v>
      </c>
      <c r="CA8" s="48" t="s">
        <v>99</v>
      </c>
      <c r="CB8" s="48" t="s">
        <v>100</v>
      </c>
      <c r="CC8" s="48" t="s">
        <v>101</v>
      </c>
      <c r="CD8" s="48" t="s">
        <v>102</v>
      </c>
      <c r="CE8" s="48" t="s">
        <v>104</v>
      </c>
      <c r="CF8" s="48" t="s">
        <v>107</v>
      </c>
      <c r="CG8" s="48" t="s">
        <v>108</v>
      </c>
      <c r="CH8" s="48" t="s">
        <v>109</v>
      </c>
      <c r="CI8" s="48" t="s">
        <v>110</v>
      </c>
      <c r="CJ8" s="48" t="s">
        <v>111</v>
      </c>
      <c r="CK8" s="48" t="s">
        <v>115</v>
      </c>
    </row>
    <row r="9" spans="1:89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  <c r="CD10" s="51">
        <v>2884897.5506882621</v>
      </c>
      <c r="CE10" s="51">
        <v>2851016.7269490841</v>
      </c>
      <c r="CF10" s="51">
        <v>2826081.9420455936</v>
      </c>
      <c r="CG10" s="51">
        <v>2749664.9570702612</v>
      </c>
      <c r="CH10" s="51">
        <v>2705991.9520364823</v>
      </c>
      <c r="CI10" s="51">
        <v>2669112.4912854997</v>
      </c>
      <c r="CJ10" s="51">
        <v>2641700.6156649846</v>
      </c>
      <c r="CK10" s="51">
        <v>2568494.8126078215</v>
      </c>
    </row>
    <row r="11" spans="1:89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  <c r="CD11" s="51">
        <v>68030.391547546387</v>
      </c>
      <c r="CE11" s="51">
        <v>60071.613647043436</v>
      </c>
      <c r="CF11" s="51">
        <v>58868.696783497464</v>
      </c>
      <c r="CG11" s="51">
        <v>61502.865984576521</v>
      </c>
      <c r="CH11" s="51">
        <v>60332.707494598253</v>
      </c>
      <c r="CI11" s="51">
        <v>59560.323743861154</v>
      </c>
      <c r="CJ11" s="51">
        <v>56761.251844835409</v>
      </c>
      <c r="CK11" s="51">
        <v>55522.699797558846</v>
      </c>
    </row>
    <row r="12" spans="1:89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  <c r="CD12" s="51">
        <v>17520367.666058309</v>
      </c>
      <c r="CE12" s="51">
        <v>17972247.630199626</v>
      </c>
      <c r="CF12" s="51">
        <v>19050716.607874352</v>
      </c>
      <c r="CG12" s="51">
        <v>19932236.380126331</v>
      </c>
      <c r="CH12" s="51">
        <v>20720945.689031765</v>
      </c>
      <c r="CI12" s="51">
        <v>20908890.305304259</v>
      </c>
      <c r="CJ12" s="51">
        <v>21624989.804800376</v>
      </c>
      <c r="CK12" s="51">
        <v>20569676.988127325</v>
      </c>
    </row>
    <row r="13" spans="1:89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  <c r="CD13" s="53">
        <v>51918.003376741355</v>
      </c>
      <c r="CE13" s="53">
        <v>51491.074806321551</v>
      </c>
      <c r="CF13" s="53">
        <v>56521.530810950222</v>
      </c>
      <c r="CG13" s="53">
        <v>58108.74839198641</v>
      </c>
      <c r="CH13" s="53">
        <v>60083.264834018293</v>
      </c>
      <c r="CI13" s="53">
        <v>59963.71509674214</v>
      </c>
      <c r="CJ13" s="53">
        <v>60131.672658790732</v>
      </c>
      <c r="CK13" s="53">
        <v>57744.967662408599</v>
      </c>
    </row>
    <row r="14" spans="1:89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  <c r="CD14" s="51">
        <v>20525213.611670859</v>
      </c>
      <c r="CE14" s="51">
        <v>20934827.045602076</v>
      </c>
      <c r="CF14" s="51">
        <v>21992188.777514391</v>
      </c>
      <c r="CG14" s="51">
        <v>22801512.951573156</v>
      </c>
      <c r="CH14" s="51">
        <v>23547353.613396861</v>
      </c>
      <c r="CI14" s="51">
        <v>23697526.835430361</v>
      </c>
      <c r="CJ14" s="51">
        <v>24383583.344968986</v>
      </c>
      <c r="CK14" s="51">
        <v>23251439.468195114</v>
      </c>
    </row>
    <row r="15" spans="1:89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</row>
    <row r="16" spans="1:89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</row>
    <row r="17" spans="1:89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  <c r="CD17" s="51">
        <v>2386.5655900000002</v>
      </c>
      <c r="CE17" s="51">
        <v>1898.9100218294336</v>
      </c>
      <c r="CF17" s="51">
        <v>1880.2854669656576</v>
      </c>
      <c r="CG17" s="51">
        <v>1826.3473260460685</v>
      </c>
      <c r="CH17" s="51">
        <v>1624.1311944838067</v>
      </c>
      <c r="CI17" s="51">
        <v>1546.0724128740512</v>
      </c>
      <c r="CJ17" s="51">
        <v>1512.3690655885889</v>
      </c>
      <c r="CK17" s="51">
        <v>1676.212010197356</v>
      </c>
    </row>
    <row r="18" spans="1:89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  <c r="CD18" s="51">
        <v>50812.596388901176</v>
      </c>
      <c r="CE18" s="51">
        <v>51605.8013859149</v>
      </c>
      <c r="CF18" s="51">
        <v>55493.393473028831</v>
      </c>
      <c r="CG18" s="51">
        <v>52436.575553475283</v>
      </c>
      <c r="CH18" s="51">
        <v>51158.728638833709</v>
      </c>
      <c r="CI18" s="51">
        <v>51050.563382071283</v>
      </c>
      <c r="CJ18" s="51">
        <v>50846.36877700514</v>
      </c>
      <c r="CK18" s="51">
        <v>49731.08014778333</v>
      </c>
    </row>
    <row r="19" spans="1:89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  <c r="CD19" s="51">
        <v>8150259.1589823794</v>
      </c>
      <c r="CE19" s="51">
        <v>8478477.532351993</v>
      </c>
      <c r="CF19" s="51">
        <v>9083371.6007208973</v>
      </c>
      <c r="CG19" s="51">
        <v>9711411.8642989099</v>
      </c>
      <c r="CH19" s="51">
        <v>10322891.049918225</v>
      </c>
      <c r="CI19" s="51">
        <v>10579711.544489404</v>
      </c>
      <c r="CJ19" s="51">
        <v>11153614.671522534</v>
      </c>
      <c r="CK19" s="51">
        <v>10763704.930487772</v>
      </c>
    </row>
    <row r="20" spans="1:89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  <c r="CD20" s="53">
        <v>4537109.4143854361</v>
      </c>
      <c r="CE20" s="53">
        <v>4701818.8275646437</v>
      </c>
      <c r="CF20" s="53">
        <v>5186051.6756295878</v>
      </c>
      <c r="CG20" s="53">
        <v>5571685.6217193976</v>
      </c>
      <c r="CH20" s="53">
        <v>6084498.1110330196</v>
      </c>
      <c r="CI20" s="53">
        <v>6408998.3354762923</v>
      </c>
      <c r="CJ20" s="53">
        <v>6896327.1735934447</v>
      </c>
      <c r="CK20" s="53">
        <v>7083307.8877927959</v>
      </c>
    </row>
    <row r="21" spans="1:89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  <c r="CD21" s="51">
        <v>12740567.735346716</v>
      </c>
      <c r="CE21" s="51">
        <v>13233801.071324382</v>
      </c>
      <c r="CF21" s="51">
        <v>14326796.95529048</v>
      </c>
      <c r="CG21" s="51">
        <v>15337360.408897828</v>
      </c>
      <c r="CH21" s="51">
        <v>16460172.020784561</v>
      </c>
      <c r="CI21" s="51">
        <v>17041306.515760642</v>
      </c>
      <c r="CJ21" s="51">
        <v>18102300.582958572</v>
      </c>
      <c r="CK21" s="51">
        <v>17898420.110438548</v>
      </c>
    </row>
    <row r="22" spans="1:89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</row>
    <row r="23" spans="1:89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</row>
    <row r="24" spans="1:89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  <c r="CD24" s="51">
        <v>3470716.1500811931</v>
      </c>
      <c r="CE24" s="51">
        <v>3404509.3804696267</v>
      </c>
      <c r="CF24" s="51">
        <v>3382613.8161730678</v>
      </c>
      <c r="CG24" s="51">
        <v>3316124.664135945</v>
      </c>
      <c r="CH24" s="51">
        <v>3246794.7282894985</v>
      </c>
      <c r="CI24" s="51">
        <v>3219499.2754424824</v>
      </c>
      <c r="CJ24" s="51">
        <v>3201852.5561013361</v>
      </c>
      <c r="CK24" s="51">
        <v>3127292.901014199</v>
      </c>
    </row>
    <row r="25" spans="1:89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  <c r="CD25" s="51">
        <v>1166584.8991504246</v>
      </c>
      <c r="CE25" s="51">
        <v>1145492.8829290748</v>
      </c>
      <c r="CF25" s="51">
        <v>1134997.9757609856</v>
      </c>
      <c r="CG25" s="51">
        <v>1112931.2604950734</v>
      </c>
      <c r="CH25" s="51">
        <v>1092707.0403220595</v>
      </c>
      <c r="CI25" s="51">
        <v>1042430.5126037787</v>
      </c>
      <c r="CJ25" s="51">
        <v>1041380.0913855917</v>
      </c>
      <c r="CK25" s="51">
        <v>1049340.1327033706</v>
      </c>
    </row>
    <row r="26" spans="1:89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  <c r="CD26" s="51">
        <v>5050338.5419140877</v>
      </c>
      <c r="CE26" s="51">
        <v>5217263.8618958388</v>
      </c>
      <c r="CF26" s="51">
        <v>5585019.290922245</v>
      </c>
      <c r="CG26" s="51">
        <v>5913897.5251755891</v>
      </c>
      <c r="CH26" s="51">
        <v>6164733.1682136022</v>
      </c>
      <c r="CI26" s="51">
        <v>6157825.733127973</v>
      </c>
      <c r="CJ26" s="51">
        <v>6351492.7388774808</v>
      </c>
      <c r="CK26" s="51">
        <v>5894727.0764234494</v>
      </c>
    </row>
    <row r="27" spans="1:89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  <c r="CD27" s="53">
        <v>1874924.7532470087</v>
      </c>
      <c r="CE27" s="53">
        <v>1929333.8712279615</v>
      </c>
      <c r="CF27" s="53">
        <v>2071977.7366474972</v>
      </c>
      <c r="CG27" s="53">
        <v>2184049.3352544582</v>
      </c>
      <c r="CH27" s="53">
        <v>2267919.2357402546</v>
      </c>
      <c r="CI27" s="53">
        <v>2262611.9007613831</v>
      </c>
      <c r="CJ27" s="53">
        <v>2334535.1514898823</v>
      </c>
      <c r="CK27" s="53">
        <v>2165231.6625596145</v>
      </c>
    </row>
    <row r="28" spans="1:89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  <c r="CD28" s="51">
        <v>11562564.344392713</v>
      </c>
      <c r="CE28" s="51">
        <v>11696599.996522501</v>
      </c>
      <c r="CF28" s="51">
        <v>12174608.819503795</v>
      </c>
      <c r="CG28" s="51">
        <v>12527002.785061067</v>
      </c>
      <c r="CH28" s="51">
        <v>12772154.172565416</v>
      </c>
      <c r="CI28" s="51">
        <v>12682367.421935616</v>
      </c>
      <c r="CJ28" s="51">
        <v>12929260.53785429</v>
      </c>
      <c r="CK28" s="51">
        <v>12236591.772700634</v>
      </c>
    </row>
    <row r="29" spans="1:89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</row>
    <row r="30" spans="1:89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</row>
    <row r="31" spans="1:89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  <c r="CD31" s="51">
        <v>3567566.5251148352</v>
      </c>
      <c r="CE31" s="51">
        <v>3501102.3500459748</v>
      </c>
      <c r="CF31" s="51">
        <v>3414366.944065629</v>
      </c>
      <c r="CG31" s="51">
        <v>3312655.6746520051</v>
      </c>
      <c r="CH31" s="51">
        <v>3218422.5246495982</v>
      </c>
      <c r="CI31" s="51">
        <v>3171860.6386457859</v>
      </c>
      <c r="CJ31" s="51">
        <v>3132510.0303966417</v>
      </c>
      <c r="CK31" s="51">
        <v>3100369.2018312798</v>
      </c>
    </row>
    <row r="32" spans="1:89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  <c r="CD32" s="51">
        <v>742429.18035949441</v>
      </c>
      <c r="CE32" s="51">
        <v>743710.37618989323</v>
      </c>
      <c r="CF32" s="51">
        <v>782687.0347790774</v>
      </c>
      <c r="CG32" s="51">
        <v>816916.3576970126</v>
      </c>
      <c r="CH32" s="51">
        <v>829403.0493726735</v>
      </c>
      <c r="CI32" s="51">
        <v>822968.7725199518</v>
      </c>
      <c r="CJ32" s="51">
        <v>834231.68382525013</v>
      </c>
      <c r="CK32" s="51">
        <v>827037.55457685806</v>
      </c>
    </row>
    <row r="33" spans="1:89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  <c r="CD33" s="51">
        <v>99081.813122880762</v>
      </c>
      <c r="CE33" s="51">
        <v>103922.80421165147</v>
      </c>
      <c r="CF33" s="51">
        <v>101538.42327285722</v>
      </c>
      <c r="CG33" s="51">
        <v>96685.145811483686</v>
      </c>
      <c r="CH33" s="51">
        <v>63838.753091431558</v>
      </c>
      <c r="CI33" s="51">
        <v>55620.658756982921</v>
      </c>
      <c r="CJ33" s="51">
        <v>78686.697585520073</v>
      </c>
      <c r="CK33" s="51">
        <v>44630.319400341745</v>
      </c>
    </row>
    <row r="34" spans="1:89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  <c r="CD34" s="53">
        <v>1440087.6734271189</v>
      </c>
      <c r="CE34" s="53">
        <v>1500075.8514118143</v>
      </c>
      <c r="CF34" s="53">
        <v>1700698.6837920647</v>
      </c>
      <c r="CG34" s="53">
        <v>1846837.8037003262</v>
      </c>
      <c r="CH34" s="53">
        <v>2045590.1661934648</v>
      </c>
      <c r="CI34" s="53">
        <v>2082837.6053828881</v>
      </c>
      <c r="CJ34" s="53">
        <v>2192386.3638118077</v>
      </c>
      <c r="CK34" s="53">
        <v>2126334.7879060856</v>
      </c>
    </row>
    <row r="35" spans="1:89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  <c r="CD35" s="51">
        <v>5849165.1920243297</v>
      </c>
      <c r="CE35" s="51">
        <v>5848811.3818593342</v>
      </c>
      <c r="CF35" s="51">
        <v>5999291.0859096283</v>
      </c>
      <c r="CG35" s="51">
        <v>6073094.9818608267</v>
      </c>
      <c r="CH35" s="51">
        <v>6157254.4933071677</v>
      </c>
      <c r="CI35" s="51">
        <v>6133287.6753056087</v>
      </c>
      <c r="CJ35" s="51">
        <v>6237814.77561922</v>
      </c>
      <c r="CK35" s="51">
        <v>6098371.8637145646</v>
      </c>
    </row>
    <row r="36" spans="1:89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</row>
    <row r="37" spans="1:89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</row>
    <row r="38" spans="1:89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  <c r="CD38" s="51">
        <v>6358000.2663594559</v>
      </c>
      <c r="CE38" s="51">
        <v>6257425.0174405407</v>
      </c>
      <c r="CF38" s="51">
        <v>6210576.0436856281</v>
      </c>
      <c r="CG38" s="51">
        <v>6067615.968532254</v>
      </c>
      <c r="CH38" s="51">
        <v>5954410.8115204629</v>
      </c>
      <c r="CI38" s="51">
        <v>5890157.8391408557</v>
      </c>
      <c r="CJ38" s="51">
        <v>5845065.5408319095</v>
      </c>
      <c r="CK38" s="51">
        <v>5697463.9256322179</v>
      </c>
    </row>
    <row r="39" spans="1:89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  <c r="CD39" s="51">
        <v>5595424.5925612031</v>
      </c>
      <c r="CE39" s="51">
        <v>5501983.0241979016</v>
      </c>
      <c r="CF39" s="51">
        <v>5446414.0448622191</v>
      </c>
      <c r="CG39" s="51">
        <v>5356442.7343821432</v>
      </c>
      <c r="CH39" s="51">
        <v>5252024.0504777627</v>
      </c>
      <c r="CI39" s="51">
        <v>5147870.8108954495</v>
      </c>
      <c r="CJ39" s="51">
        <v>5115729.4262293242</v>
      </c>
      <c r="CK39" s="51">
        <v>5082000.6690568505</v>
      </c>
    </row>
    <row r="40" spans="1:89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  <c r="CD40" s="51">
        <v>30720965.366954774</v>
      </c>
      <c r="CE40" s="51">
        <v>31667989.024447456</v>
      </c>
      <c r="CF40" s="51">
        <v>33719107.499517493</v>
      </c>
      <c r="CG40" s="51">
        <v>35557545.769600831</v>
      </c>
      <c r="CH40" s="51">
        <v>37208569.907163598</v>
      </c>
      <c r="CI40" s="51">
        <v>37646427.582921647</v>
      </c>
      <c r="CJ40" s="51">
        <v>39130097.215200394</v>
      </c>
      <c r="CK40" s="51">
        <v>37228108.995038547</v>
      </c>
    </row>
    <row r="41" spans="1:89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  <c r="CD41" s="53">
        <v>8003120.6575591853</v>
      </c>
      <c r="CE41" s="53">
        <v>8286642.4292223928</v>
      </c>
      <c r="CF41" s="53">
        <v>9116788.0501529556</v>
      </c>
      <c r="CG41" s="53">
        <v>9757366.6548776515</v>
      </c>
      <c r="CH41" s="53">
        <v>10521929.53089219</v>
      </c>
      <c r="CI41" s="53">
        <v>10870032.215474287</v>
      </c>
      <c r="CJ41" s="53">
        <v>11562067.059139447</v>
      </c>
      <c r="CK41" s="53">
        <v>11477249.625321249</v>
      </c>
    </row>
    <row r="42" spans="1:89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  <c r="CD42" s="51">
        <v>50677510.883434623</v>
      </c>
      <c r="CE42" s="51">
        <v>51714039.495308287</v>
      </c>
      <c r="CF42" s="51">
        <v>54492885.638218299</v>
      </c>
      <c r="CG42" s="51">
        <v>56738971.127392873</v>
      </c>
      <c r="CH42" s="51">
        <v>58936934.300054014</v>
      </c>
      <c r="CI42" s="51">
        <v>59554488.448432237</v>
      </c>
      <c r="CJ42" s="51">
        <v>61652959.241401076</v>
      </c>
      <c r="CK42" s="51">
        <v>59484823.215048857</v>
      </c>
    </row>
    <row r="43" spans="1:89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</row>
    <row r="44" spans="1:89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 t="s">
        <v>103</v>
      </c>
      <c r="Y44" s="92">
        <f>+(Y40+Y41)/Y42</f>
        <v>0.25363321938240252</v>
      </c>
      <c r="Z44" s="92">
        <f t="shared" ref="Z44:CD44" si="9">+(Z40+Z41)/Z42</f>
        <v>0.24703233992225468</v>
      </c>
      <c r="AA44" s="92">
        <f t="shared" si="9"/>
        <v>0.25807732315339621</v>
      </c>
      <c r="AB44" s="92">
        <f t="shared" si="9"/>
        <v>0.27536750641919</v>
      </c>
      <c r="AC44" s="92">
        <f t="shared" si="9"/>
        <v>0.2887549769024656</v>
      </c>
      <c r="AD44" s="92">
        <f t="shared" si="9"/>
        <v>0.30405715296709152</v>
      </c>
      <c r="AE44" s="92">
        <f t="shared" si="9"/>
        <v>0.30505901548447212</v>
      </c>
      <c r="AF44" s="92">
        <f t="shared" si="9"/>
        <v>0.29530529819472484</v>
      </c>
      <c r="AG44" s="92">
        <f t="shared" si="9"/>
        <v>0.27987409869759811</v>
      </c>
      <c r="AH44" s="92">
        <f t="shared" si="9"/>
        <v>0.27870182420536477</v>
      </c>
      <c r="AI44" s="92">
        <f t="shared" si="9"/>
        <v>0.26082947524356531</v>
      </c>
      <c r="AJ44" s="92">
        <f t="shared" si="9"/>
        <v>0.24023870037654071</v>
      </c>
      <c r="AK44" s="92">
        <f t="shared" si="9"/>
        <v>0.24013808982203819</v>
      </c>
      <c r="AL44" s="92">
        <f t="shared" si="9"/>
        <v>0.2710083495572233</v>
      </c>
      <c r="AM44" s="92">
        <f t="shared" si="9"/>
        <v>0.30056195541260822</v>
      </c>
      <c r="AN44" s="92">
        <f t="shared" si="9"/>
        <v>0.31947608310327091</v>
      </c>
      <c r="AO44" s="92">
        <f t="shared" si="9"/>
        <v>0.34451967321807569</v>
      </c>
      <c r="AP44" s="92">
        <f t="shared" si="9"/>
        <v>0.34742367885529524</v>
      </c>
      <c r="AQ44" s="92">
        <f t="shared" si="9"/>
        <v>0.36805192126892688</v>
      </c>
      <c r="AR44" s="92">
        <f t="shared" si="9"/>
        <v>0.38688371403104532</v>
      </c>
      <c r="AS44" s="92">
        <f t="shared" si="9"/>
        <v>0.3953061065152656</v>
      </c>
      <c r="AT44" s="92">
        <f t="shared" si="9"/>
        <v>0.40044562406641093</v>
      </c>
      <c r="AU44" s="92">
        <f t="shared" si="9"/>
        <v>0.38023230908183109</v>
      </c>
      <c r="AV44" s="92">
        <f t="shared" si="9"/>
        <v>0.39847270584574257</v>
      </c>
      <c r="AW44" s="92">
        <f t="shared" si="9"/>
        <v>0.44069717828583654</v>
      </c>
      <c r="AX44" s="92">
        <f t="shared" si="9"/>
        <v>0.44890752645877036</v>
      </c>
      <c r="AY44" s="92">
        <f t="shared" si="9"/>
        <v>0.4673318958994373</v>
      </c>
      <c r="AZ44" s="92">
        <f t="shared" si="9"/>
        <v>0.48814921014223878</v>
      </c>
      <c r="BA44" s="92">
        <f t="shared" si="9"/>
        <v>0.51315136023190977</v>
      </c>
      <c r="BB44" s="92">
        <f t="shared" si="9"/>
        <v>0.52253401679042455</v>
      </c>
      <c r="BC44" s="92">
        <f t="shared" si="9"/>
        <v>0.54114522837053092</v>
      </c>
      <c r="BD44" s="92">
        <f t="shared" si="9"/>
        <v>0.56260503389129424</v>
      </c>
      <c r="BE44" s="92">
        <f t="shared" si="9"/>
        <v>0.57837263269339168</v>
      </c>
      <c r="BF44" s="92">
        <f t="shared" si="9"/>
        <v>0.59851955333466511</v>
      </c>
      <c r="BG44" s="92">
        <f t="shared" si="9"/>
        <v>0.61223791815423911</v>
      </c>
      <c r="BH44" s="92">
        <f t="shared" si="9"/>
        <v>0.62833904343943137</v>
      </c>
      <c r="BI44" s="92">
        <f t="shared" si="9"/>
        <v>0.66129079110154443</v>
      </c>
      <c r="BJ44" s="92">
        <f t="shared" si="9"/>
        <v>0.66511320300849297</v>
      </c>
      <c r="BK44" s="92">
        <f t="shared" si="9"/>
        <v>0.65888162114278359</v>
      </c>
      <c r="BL44" s="92">
        <f t="shared" si="9"/>
        <v>0.67433596350080349</v>
      </c>
      <c r="BM44" s="92">
        <f t="shared" si="9"/>
        <v>0.67357735798712426</v>
      </c>
      <c r="BN44" s="92">
        <f t="shared" si="9"/>
        <v>0.68078271921256206</v>
      </c>
      <c r="BO44" s="92">
        <f t="shared" si="9"/>
        <v>0.69253172333421154</v>
      </c>
      <c r="BP44" s="92">
        <f t="shared" si="9"/>
        <v>0.70339322298011875</v>
      </c>
      <c r="BQ44" s="92">
        <f t="shared" si="9"/>
        <v>0.71386679592522539</v>
      </c>
      <c r="BR44" s="92">
        <f t="shared" si="9"/>
        <v>0.72086454961971047</v>
      </c>
      <c r="BS44" s="92">
        <f t="shared" si="9"/>
        <v>0.72794300525557065</v>
      </c>
      <c r="BT44" s="92">
        <f t="shared" si="9"/>
        <v>0.73499594941908108</v>
      </c>
      <c r="BU44" s="92">
        <f t="shared" si="9"/>
        <v>0.73469049714606194</v>
      </c>
      <c r="BV44" s="92">
        <f t="shared" si="9"/>
        <v>0.74061749643388697</v>
      </c>
      <c r="BW44" s="92">
        <f t="shared" si="9"/>
        <v>0.74562456092826557</v>
      </c>
      <c r="BX44" s="92">
        <f t="shared" si="9"/>
        <v>0.7352014841070974</v>
      </c>
      <c r="BY44" s="92">
        <f t="shared" si="9"/>
        <v>0.74964822745920467</v>
      </c>
      <c r="BZ44" s="92">
        <f t="shared" si="9"/>
        <v>0.75412747030696803</v>
      </c>
      <c r="CA44" s="92">
        <f t="shared" si="9"/>
        <v>0.76045878902922759</v>
      </c>
      <c r="CB44" s="92">
        <f t="shared" si="9"/>
        <v>0.76622145952593257</v>
      </c>
      <c r="CC44" s="92">
        <f t="shared" si="9"/>
        <v>0.74555734733060064</v>
      </c>
      <c r="CD44" s="92">
        <f t="shared" si="9"/>
        <v>0.76412762484694219</v>
      </c>
      <c r="CE44" s="92">
        <f t="shared" ref="CE44:CH44" si="10">+(CE40+CE41)/CE42</f>
        <v>0.77260704914174605</v>
      </c>
      <c r="CF44" s="92">
        <f t="shared" si="10"/>
        <v>0.78608234906223651</v>
      </c>
      <c r="CG44" s="92">
        <f t="shared" si="10"/>
        <v>0.79865587133639449</v>
      </c>
      <c r="CH44" s="92">
        <f t="shared" si="10"/>
        <v>0.80985718047455413</v>
      </c>
      <c r="CI44" s="92">
        <f t="shared" ref="CI44:CK44" si="11">+(CI40+CI41)/CI42</f>
        <v>0.81465664574393837</v>
      </c>
      <c r="CJ44" s="92">
        <f t="shared" si="11"/>
        <v>0.82221786104143946</v>
      </c>
      <c r="CK44" s="92">
        <f t="shared" si="11"/>
        <v>0.81878630527791496</v>
      </c>
    </row>
    <row r="45" spans="1:89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</row>
    <row r="46" spans="1:89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18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</row>
    <row r="47" spans="1:89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19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</row>
    <row r="48" spans="1:89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20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</row>
    <row r="49" spans="1:89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7" t="s">
        <v>13</v>
      </c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</row>
    <row r="50" spans="1:89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</row>
    <row r="51" spans="1:89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</row>
    <row r="52" spans="1:89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</row>
    <row r="53" spans="1:89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</row>
    <row r="54" spans="1:89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</row>
    <row r="55" spans="1:89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</row>
    <row r="56" spans="1:89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</row>
    <row r="57" spans="1:89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</row>
    <row r="58" spans="1:89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</row>
    <row r="85" spans="2:2" ht="11.25">
      <c r="B85" s="16"/>
    </row>
    <row r="86" spans="2:2">
      <c r="B86" s="20"/>
    </row>
  </sheetData>
  <phoneticPr fontId="2" type="noConversion"/>
  <dataValidations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2022-05-02T08:56:29Z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