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2/"/>
    </mc:Choice>
  </mc:AlternateContent>
  <xr:revisionPtr revIDLastSave="1" documentId="8_{BC5D8EA3-3126-41A6-A157-5757B09CBCDD}" xr6:coauthVersionLast="47" xr6:coauthVersionMax="47" xr10:uidLastSave="{94B28903-276D-487E-9C3E-B5550B5C92B1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N44" i="2" l="1"/>
  <c r="D14" i="3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<sst xmlns="http://schemas.openxmlformats.org/spreadsheetml/2006/main" count="205" uniqueCount="117">
  <si>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</si>
  <si>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</si>
  <si>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</si>
  <si>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</si>
  <si>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</si>
  <si>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</si>
  <si>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</si>
  <si>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</si>
  <si>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</si>
  <si>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</si>
  <si>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</si>
  <si>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</si>
  <si>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</si>
  <si>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</si>
  <si>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</si>
  <si>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</si>
  <si>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</si>
  <si>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</si>
  <si>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</si>
  <si>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</si>
  <si>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</si>
  <si>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</si>
  <si>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</si>
  <si>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</si>
  <si>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</si>
  <si>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</si>
  <si>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</si>
  <si>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</si>
  <si>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</si>
  <si>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</si>
  <si>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</si>
  <si>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</si>
  <si>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</si>
  <si>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</si>
  <si>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</si>
  <si>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</si>
  <si>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</si>
  <si>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</si>
  <si>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</si>
  <si>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</si>
  <si>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</si>
  <si>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</si>
  <si>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</si>
  <si>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</si>
  <si>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</si>
  <si>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</si>
  <si>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</si>
  <si>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</si>
  <si>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</si>
  <si>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</si>
  <si>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</si>
  <si>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</si>
  <si>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</si>
  <si>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</si>
  <si>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</si>
  <si>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</si>
  <si>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</si>
  <si>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</si>
  <si>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</si>
  <si>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</si>
  <si>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</si>
  <si>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</si>
  <si>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</si>
  <si>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</si>
  <si>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</si>
  <si>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</si>
  <si>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</si>
  <si>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</si>
  <si>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</si>
  <si>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</si>
  <si>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</si>
  <si>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</si>
  <si>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</si>
  <si>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</si>
  <si>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</si>
  <si>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</si>
  <si>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</si>
  <si>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</si>
  <si>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</si>
  <si>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</si>
  <si>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</si>
  <si>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</si>
  <si>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</si>
  <si>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</si>
  <si>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</si>
  <si>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</si>
  <si>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</si>
  <si>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</si>
  <si>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</si>
  <si>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</si>
  <si>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</si>
  <si>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</si>
  <si>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</si>
  <si>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</si>
  <si>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</si>
  <si>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</si>
  <si>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</si>
  <si>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</si>
  <si>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</si>
  <si>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</si>
  <si>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</si>
  <si>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</si>
  <si>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</si>
  <si>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</si>
  <si>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</si>
  <si>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</si>
  <si>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</si>
  <si>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</si>
  <si>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</si>
  <si>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</si>
  <si>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</si>
  <si>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</si>
  <si>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</si>
  <si>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</si>
  <si>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</si>
  <si>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Henkivakuutuksen vakuutussäästöt, joulukuu 2022</t>
  </si>
  <si>
    <t>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</si>
</sst>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90" zoomScaleNormal="90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9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44956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115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116</v>
      </c>
      <c r="D12" s="85" t="s">
        <v>53</v>
      </c>
      <c r="E12" s="85" t="s">
        <v>111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2423.4053834074712</v>
      </c>
      <c r="D14" s="10">
        <f>+C14/E14-1</f>
        <v>-8.2634357187581164E-2</v>
      </c>
      <c r="E14" s="9">
        <v>2641.7006156649845</v>
      </c>
    </row>
    <row r="15" spans="1:7">
      <c r="A15" s="22"/>
      <c r="B15" s="22" t="s">
        <v>2</v>
      </c>
      <c r="C15" s="9">
        <v>52.277609222265944</v>
      </c>
      <c r="D15" s="10">
        <f>+C15/E15-1</f>
        <v>-7.8991256831792755E-2</v>
      </c>
      <c r="E15" s="9">
        <v>56.761251844835407</v>
      </c>
    </row>
    <row r="16" spans="1:7">
      <c r="A16" s="22"/>
      <c r="B16" s="22" t="s">
        <v>3</v>
      </c>
      <c r="C16" s="9">
        <v>18848.2610605226</v>
      </c>
      <c r="D16" s="10">
        <f>+C16/E16-1</f>
        <v>-0.12840370189036532</v>
      </c>
      <c r="E16" s="9">
        <v>21624.989804800378</v>
      </c>
    </row>
    <row r="17" spans="1:19">
      <c r="A17" s="22"/>
      <c r="B17" s="23" t="s">
        <v>4</v>
      </c>
      <c r="C17" s="11">
        <v>54.419229184314489</v>
      </c>
      <c r="D17" s="29">
        <f>+C17/E17-1</f>
        <v>-9.4998911919359941E-2</v>
      </c>
      <c r="E17" s="11">
        <v>60.131672658790734</v>
      </c>
    </row>
    <row r="18" spans="1:19">
      <c r="A18" s="22"/>
      <c r="B18" s="36" t="s">
        <v>0</v>
      </c>
      <c r="C18" s="37">
        <v>21378.363282336653</v>
      </c>
      <c r="D18" s="38">
        <f>+C18/E18-1</f>
        <v>-0.12324767939624404</v>
      </c>
      <c r="E18" s="37">
        <v>24383.583344968985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1.896348098315878</v>
      </c>
      <c r="D21" s="10">
        <f>+C21/E21-1</f>
        <v>0.25389241387177597</v>
      </c>
      <c r="E21" s="9">
        <v>1.5123690655885889</v>
      </c>
    </row>
    <row r="22" spans="1:19">
      <c r="A22" s="22"/>
      <c r="B22" s="22" t="s">
        <v>2</v>
      </c>
      <c r="C22" s="9">
        <v>45.590686645954619</v>
      </c>
      <c r="D22" s="10">
        <f>+C22/E22-1</f>
        <v>-0.10336396201860854</v>
      </c>
      <c r="E22" s="9">
        <v>50.846368777005139</v>
      </c>
    </row>
    <row r="23" spans="1:19">
      <c r="A23" s="22"/>
      <c r="B23" s="22" t="s">
        <v>3</v>
      </c>
      <c r="C23" s="9">
        <v>10018.033828428375</v>
      </c>
      <c r="D23" s="10">
        <f>+C23/E23-1</f>
        <v>-0.10181280925846659</v>
      </c>
      <c r="E23" s="9">
        <v>11153.614671522533</v>
      </c>
    </row>
    <row r="24" spans="1:19">
      <c r="A24" s="22"/>
      <c r="B24" s="23" t="s">
        <v>4</v>
      </c>
      <c r="C24" s="11">
        <v>7095.1481918141499</v>
      </c>
      <c r="D24" s="29">
        <f>+C24/E24-1</f>
        <v>2.8829986341426084E-2</v>
      </c>
      <c r="E24" s="11">
        <v>6896.327173593445</v>
      </c>
    </row>
    <row r="25" spans="1:19">
      <c r="A25" s="22"/>
      <c r="B25" s="36" t="s">
        <v>0</v>
      </c>
      <c r="C25" s="37">
        <v>17160.669054986793</v>
      </c>
      <c r="D25" s="38">
        <f>+C25/E25-1</f>
        <v>-5.2017229724835468E-2</v>
      </c>
      <c r="E25" s="37">
        <v>18102.300582958571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3004.3101930785101</v>
      </c>
      <c r="D28" s="10">
        <f>+C28/E28-1</f>
        <v>-6.1696271006107528E-2</v>
      </c>
      <c r="E28" s="9">
        <v>3201.8525561013362</v>
      </c>
    </row>
    <row r="29" spans="1:19">
      <c r="A29" s="22"/>
      <c r="B29" s="22" t="s">
        <v>2</v>
      </c>
      <c r="C29" s="9">
        <v>991.03613605335204</v>
      </c>
      <c r="D29" s="10">
        <f>+C29/E29-1</f>
        <v>-4.8343497008143554E-2</v>
      </c>
      <c r="E29" s="9">
        <v>1041.3800913855916</v>
      </c>
    </row>
    <row r="30" spans="1:19">
      <c r="A30" s="22"/>
      <c r="B30" s="22" t="s">
        <v>3</v>
      </c>
      <c r="C30" s="9">
        <v>5245.2524722667968</v>
      </c>
      <c r="D30" s="10">
        <f>+C30/E30-1</f>
        <v>-0.1741701222201496</v>
      </c>
      <c r="E30" s="9">
        <v>6351.4927388774804</v>
      </c>
    </row>
    <row r="31" spans="1:19">
      <c r="A31" s="22"/>
      <c r="B31" s="23" t="s">
        <v>4</v>
      </c>
      <c r="C31" s="11">
        <v>1930.3268366999505</v>
      </c>
      <c r="D31" s="29">
        <f>+C31/E31-1</f>
        <v>-0.17314295504694754</v>
      </c>
      <c r="E31" s="11">
        <v>2334.5351514898821</v>
      </c>
    </row>
    <row r="32" spans="1:19">
      <c r="A32" s="22"/>
      <c r="B32" s="36" t="s">
        <v>0</v>
      </c>
      <c r="C32" s="37">
        <v>11170.925638098608</v>
      </c>
      <c r="D32" s="38">
        <f>+C32/E32-1</f>
        <v>-0.13599655561179458</v>
      </c>
      <c r="E32" s="37">
        <v>12929.26053785429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2987.887062749106</v>
      </c>
      <c r="D35" s="10">
        <f>+C35/E35-1</f>
        <v>-4.6168397305729858E-2</v>
      </c>
      <c r="E35" s="9">
        <v>3132.5100303966419</v>
      </c>
    </row>
    <row r="36" spans="1:5">
      <c r="A36" s="25"/>
      <c r="B36" s="25" t="s">
        <v>74</v>
      </c>
      <c r="C36" s="9">
        <v>847.98058742183548</v>
      </c>
      <c r="D36" s="10">
        <f>+C36/E36-1</f>
        <v>1.6480917547439189E-2</v>
      </c>
      <c r="E36" s="9">
        <v>834.23168382525012</v>
      </c>
    </row>
    <row r="37" spans="1:5">
      <c r="A37" s="25"/>
      <c r="B37" s="25" t="s">
        <v>75</v>
      </c>
      <c r="C37" s="9">
        <v>47.135992683521053</v>
      </c>
      <c r="D37" s="10">
        <f>+C37/E37-1</f>
        <v>-0.40096618450289345</v>
      </c>
      <c r="E37" s="9">
        <v>78.686697585520079</v>
      </c>
    </row>
    <row r="38" spans="1:5">
      <c r="A38" s="25"/>
      <c r="B38" s="26" t="s">
        <v>76</v>
      </c>
      <c r="C38" s="11">
        <v>2025.6314215445893</v>
      </c>
      <c r="D38" s="29">
        <f>+C38/E38-1</f>
        <v>-7.6060928411034623E-2</v>
      </c>
      <c r="E38" s="11">
        <v>2192.3863638118078</v>
      </c>
    </row>
    <row r="39" spans="1:5">
      <c r="A39" s="22"/>
      <c r="B39" s="21" t="s">
        <v>0</v>
      </c>
      <c r="C39" s="37">
        <v>5908.6350643990518</v>
      </c>
      <c r="D39" s="38">
        <f>+C39/E39-1</f>
        <v>-5.2771639277713445E-2</v>
      </c>
      <c r="E39" s="37">
        <v>6237.8147756192202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5429.6119245842965</v>
      </c>
      <c r="D42" s="10">
        <f>+C42/E42-1</f>
        <v>-7.1077665997990369E-2</v>
      </c>
      <c r="E42" s="9">
        <v>5845.0655408319099</v>
      </c>
    </row>
    <row r="43" spans="1:5">
      <c r="A43" s="27"/>
      <c r="B43" s="27" t="s">
        <v>2</v>
      </c>
      <c r="C43" s="9">
        <v>4924.7720820925133</v>
      </c>
      <c r="D43" s="10">
        <f>+C43/E43-1</f>
        <v>-3.7327491004066071E-2</v>
      </c>
      <c r="E43" s="9">
        <v>5115.7294262293244</v>
      </c>
    </row>
    <row r="44" spans="1:5">
      <c r="A44" s="27"/>
      <c r="B44" s="27" t="s">
        <v>3</v>
      </c>
      <c r="C44" s="9">
        <v>34111.547361217774</v>
      </c>
      <c r="D44" s="10">
        <f>+C44/E44-1</f>
        <v>-0.12825293600428689</v>
      </c>
      <c r="E44" s="9">
        <v>39130.097215200396</v>
      </c>
    </row>
    <row r="45" spans="1:5">
      <c r="A45" s="27"/>
      <c r="B45" s="28" t="s">
        <v>4</v>
      </c>
      <c r="C45" s="11">
        <v>11152.661671926528</v>
      </c>
      <c r="D45" s="29">
        <f>+C45/E45-1</f>
        <v>-3.540935934023115E-2</v>
      </c>
      <c r="E45" s="11">
        <v>11562.067059139446</v>
      </c>
    </row>
    <row r="46" spans="1:5">
      <c r="A46" s="27"/>
      <c r="B46" s="39" t="s">
        <v>0</v>
      </c>
      <c r="C46" s="37">
        <v>55618.593039821113</v>
      </c>
      <c r="D46" s="38">
        <f>+C46/E46-1</f>
        <v>-9.7876343257953136E-2</v>
      </c>
      <c r="E46" s="37">
        <v>61652.959241401077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105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N86"/>
  <sheetViews>
    <sheetView showGridLines="0" topLeftCell="W1" zoomScaleNormal="100" workbookViewId="0">
      <pane xSplit="2" ySplit="9" topLeftCell="CD10" activePane="bottomRight" state="frozen"/>
      <selection activeCell="W1" sqref="W1"/>
      <selection pane="topRight" activeCell="Y1" sqref="Y1"/>
      <selection pane="bottomLeft" activeCell="W10" sqref="W10"/>
      <selection pane="bottomRight" activeCell="CN8" sqref="CN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92" width="12.7109375" style="18" customWidth="1"/>
    <col min="93" max="16384" width="8" style="18"/>
  </cols>
  <sheetData>
    <row r="1" spans="1:92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106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</row>
    <row r="2" spans="1:92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</row>
    <row r="3" spans="1:92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</row>
    <row r="4" spans="1:92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</row>
    <row r="5" spans="1:92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</row>
    <row r="6" spans="1:92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</row>
    <row r="7" spans="1:92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</row>
    <row r="8" spans="1:92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  <c r="CF8" s="48" t="s">
        <v>107</v>
      </c>
      <c r="CG8" s="48" t="s">
        <v>108</v>
      </c>
      <c r="CH8" s="48" t="s">
        <v>109</v>
      </c>
      <c r="CI8" s="48" t="s">
        <v>110</v>
      </c>
      <c r="CJ8" s="48" t="s">
        <v>111</v>
      </c>
      <c r="CK8" s="48" t="s">
        <v>112</v>
      </c>
      <c r="CL8" s="48" t="s">
        <v>113</v>
      </c>
      <c r="CM8" s="48" t="s">
        <v>114</v>
      </c>
      <c r="CN8" s="48" t="s">
        <v>116</v>
      </c>
    </row>
    <row r="9" spans="1:92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</row>
    <row r="10" spans="1:92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  <c r="CF10" s="51">
        <v>2826081.9420455936</v>
      </c>
      <c r="CG10" s="51">
        <v>2749664.9570702612</v>
      </c>
      <c r="CH10" s="51">
        <v>2705991.9520364823</v>
      </c>
      <c r="CI10" s="51">
        <v>2669112.4912854997</v>
      </c>
      <c r="CJ10" s="51">
        <v>2641700.6156649846</v>
      </c>
      <c r="CK10" s="51">
        <v>2568494.8126078215</v>
      </c>
      <c r="CL10" s="51">
        <v>2505832.2842924055</v>
      </c>
      <c r="CM10" s="51">
        <v>2473508.7605838603</v>
      </c>
      <c r="CN10" s="51">
        <v>2423405.3834074712</v>
      </c>
    </row>
    <row r="11" spans="1:92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  <c r="CF11" s="51">
        <v>58868.696783497464</v>
      </c>
      <c r="CG11" s="51">
        <v>61502.865984576521</v>
      </c>
      <c r="CH11" s="51">
        <v>60332.707494598253</v>
      </c>
      <c r="CI11" s="51">
        <v>59560.323743861154</v>
      </c>
      <c r="CJ11" s="51">
        <v>56761.251844835409</v>
      </c>
      <c r="CK11" s="51">
        <v>55522.699797558846</v>
      </c>
      <c r="CL11" s="51">
        <v>53790.325456083599</v>
      </c>
      <c r="CM11" s="51">
        <v>53830.968109027621</v>
      </c>
      <c r="CN11" s="51">
        <v>52277.609222265943</v>
      </c>
    </row>
    <row r="12" spans="1:92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  <c r="CF12" s="51">
        <v>19050716.607874352</v>
      </c>
      <c r="CG12" s="51">
        <v>19932236.380126331</v>
      </c>
      <c r="CH12" s="51">
        <v>20720945.689031765</v>
      </c>
      <c r="CI12" s="51">
        <v>20908890.305304259</v>
      </c>
      <c r="CJ12" s="51">
        <v>21624989.804800376</v>
      </c>
      <c r="CK12" s="51">
        <v>20569676.988127325</v>
      </c>
      <c r="CL12" s="51">
        <v>19029633.448858023</v>
      </c>
      <c r="CM12" s="51">
        <v>18647469.54170607</v>
      </c>
      <c r="CN12" s="51">
        <v>18848261.060522601</v>
      </c>
    </row>
    <row r="13" spans="1:92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  <c r="CF13" s="53">
        <v>56521.530810950222</v>
      </c>
      <c r="CG13" s="53">
        <v>58108.74839198641</v>
      </c>
      <c r="CH13" s="53">
        <v>60083.264834018293</v>
      </c>
      <c r="CI13" s="53">
        <v>59963.71509674214</v>
      </c>
      <c r="CJ13" s="53">
        <v>60131.672658790732</v>
      </c>
      <c r="CK13" s="53">
        <v>57744.967662408599</v>
      </c>
      <c r="CL13" s="53">
        <v>54852.120464898326</v>
      </c>
      <c r="CM13" s="53">
        <v>54540.879179098236</v>
      </c>
      <c r="CN13" s="53">
        <v>54419.229184314492</v>
      </c>
    </row>
    <row r="14" spans="1:92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  <c r="CF14" s="51">
        <v>21992188.777514391</v>
      </c>
      <c r="CG14" s="51">
        <v>22801512.951573156</v>
      </c>
      <c r="CH14" s="51">
        <v>23547353.613396861</v>
      </c>
      <c r="CI14" s="51">
        <v>23697526.835430361</v>
      </c>
      <c r="CJ14" s="51">
        <v>24383583.344968986</v>
      </c>
      <c r="CK14" s="51">
        <v>23251439.468195114</v>
      </c>
      <c r="CL14" s="51">
        <v>21644108.179071411</v>
      </c>
      <c r="CM14" s="51">
        <v>21229350.149578057</v>
      </c>
      <c r="CN14" s="51">
        <v>21378363.282336652</v>
      </c>
    </row>
    <row r="15" spans="1:92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</row>
    <row r="16" spans="1:92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</row>
    <row r="17" spans="1:92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  <c r="CF17" s="51">
        <v>1880.2854669656576</v>
      </c>
      <c r="CG17" s="51">
        <v>1826.3473260460685</v>
      </c>
      <c r="CH17" s="51">
        <v>1624.1311944838067</v>
      </c>
      <c r="CI17" s="51">
        <v>1546.0724128740512</v>
      </c>
      <c r="CJ17" s="51">
        <v>1512.3690655885889</v>
      </c>
      <c r="CK17" s="51">
        <v>1676.212010197356</v>
      </c>
      <c r="CL17" s="51">
        <v>1665.6874122576496</v>
      </c>
      <c r="CM17" s="51">
        <v>1891.6122468719363</v>
      </c>
      <c r="CN17" s="51">
        <v>1896.3480983158781</v>
      </c>
    </row>
    <row r="18" spans="1:92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  <c r="CF18" s="51">
        <v>55493.393473028831</v>
      </c>
      <c r="CG18" s="51">
        <v>52436.575553475283</v>
      </c>
      <c r="CH18" s="51">
        <v>51158.728638833709</v>
      </c>
      <c r="CI18" s="51">
        <v>51050.563382071283</v>
      </c>
      <c r="CJ18" s="51">
        <v>50846.36877700514</v>
      </c>
      <c r="CK18" s="51">
        <v>49731.08014778333</v>
      </c>
      <c r="CL18" s="51">
        <v>47150.562383974102</v>
      </c>
      <c r="CM18" s="51">
        <v>45257.220400718958</v>
      </c>
      <c r="CN18" s="51">
        <v>45590.686645954622</v>
      </c>
    </row>
    <row r="19" spans="1:92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  <c r="CF19" s="51">
        <v>9083371.6007208973</v>
      </c>
      <c r="CG19" s="51">
        <v>9711411.8642989099</v>
      </c>
      <c r="CH19" s="51">
        <v>10322891.049918225</v>
      </c>
      <c r="CI19" s="51">
        <v>10579711.544489404</v>
      </c>
      <c r="CJ19" s="51">
        <v>11153614.671522534</v>
      </c>
      <c r="CK19" s="51">
        <v>10763704.930487772</v>
      </c>
      <c r="CL19" s="51">
        <v>9875803.1930483673</v>
      </c>
      <c r="CM19" s="51">
        <v>9784078.14307441</v>
      </c>
      <c r="CN19" s="51">
        <v>10018033.828428375</v>
      </c>
    </row>
    <row r="20" spans="1:92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  <c r="CF20" s="53">
        <v>5186051.6756295878</v>
      </c>
      <c r="CG20" s="53">
        <v>5571685.6217193976</v>
      </c>
      <c r="CH20" s="53">
        <v>6084498.1110330196</v>
      </c>
      <c r="CI20" s="53">
        <v>6408998.3354762923</v>
      </c>
      <c r="CJ20" s="53">
        <v>6896327.1735934447</v>
      </c>
      <c r="CK20" s="53">
        <v>7083307.8877927959</v>
      </c>
      <c r="CL20" s="53">
        <v>6879313.1589353411</v>
      </c>
      <c r="CM20" s="53">
        <v>6903656.6393960044</v>
      </c>
      <c r="CN20" s="53">
        <v>7095148.1918141497</v>
      </c>
    </row>
    <row r="21" spans="1:92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  <c r="CF21" s="51">
        <v>14326796.95529048</v>
      </c>
      <c r="CG21" s="51">
        <v>15337360.408897828</v>
      </c>
      <c r="CH21" s="51">
        <v>16460172.020784561</v>
      </c>
      <c r="CI21" s="51">
        <v>17041306.515760642</v>
      </c>
      <c r="CJ21" s="51">
        <v>18102300.582958572</v>
      </c>
      <c r="CK21" s="51">
        <v>17898420.110438548</v>
      </c>
      <c r="CL21" s="51">
        <v>16803932.601779941</v>
      </c>
      <c r="CM21" s="51">
        <v>16734883.615118004</v>
      </c>
      <c r="CN21" s="51">
        <v>17160669.054986794</v>
      </c>
    </row>
    <row r="22" spans="1:92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</row>
    <row r="23" spans="1:92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</row>
    <row r="24" spans="1:92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  <c r="CF24" s="51">
        <v>3382613.8161730678</v>
      </c>
      <c r="CG24" s="51">
        <v>3316124.664135945</v>
      </c>
      <c r="CH24" s="51">
        <v>3246794.7282894985</v>
      </c>
      <c r="CI24" s="51">
        <v>3219499.2754424824</v>
      </c>
      <c r="CJ24" s="51">
        <v>3201852.5561013361</v>
      </c>
      <c r="CK24" s="51">
        <v>3127292.901014199</v>
      </c>
      <c r="CL24" s="51">
        <v>3072325.9253014489</v>
      </c>
      <c r="CM24" s="51">
        <v>3037978.2476887922</v>
      </c>
      <c r="CN24" s="51">
        <v>3004310.19307851</v>
      </c>
    </row>
    <row r="25" spans="1:92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  <c r="CF25" s="51">
        <v>1134997.9757609856</v>
      </c>
      <c r="CG25" s="51">
        <v>1112931.2604950734</v>
      </c>
      <c r="CH25" s="51">
        <v>1092707.0403220595</v>
      </c>
      <c r="CI25" s="51">
        <v>1042430.5126037787</v>
      </c>
      <c r="CJ25" s="51">
        <v>1041380.0913855917</v>
      </c>
      <c r="CK25" s="51">
        <v>1049340.1327033706</v>
      </c>
      <c r="CL25" s="51">
        <v>1029255.414648652</v>
      </c>
      <c r="CM25" s="51">
        <v>983630.47336069751</v>
      </c>
      <c r="CN25" s="51">
        <v>991036.13605335203</v>
      </c>
    </row>
    <row r="26" spans="1:92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  <c r="CF26" s="51">
        <v>5585019.290922245</v>
      </c>
      <c r="CG26" s="51">
        <v>5913897.5251755891</v>
      </c>
      <c r="CH26" s="51">
        <v>6164733.1682136022</v>
      </c>
      <c r="CI26" s="51">
        <v>6157825.733127973</v>
      </c>
      <c r="CJ26" s="51">
        <v>6351492.7388774808</v>
      </c>
      <c r="CK26" s="51">
        <v>5894727.0764234494</v>
      </c>
      <c r="CL26" s="51">
        <v>5341757.4294347689</v>
      </c>
      <c r="CM26" s="51">
        <v>5188325.8700888939</v>
      </c>
      <c r="CN26" s="51">
        <v>5245252.472266797</v>
      </c>
    </row>
    <row r="27" spans="1:92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  <c r="CF27" s="53">
        <v>2071977.7366474972</v>
      </c>
      <c r="CG27" s="53">
        <v>2184049.3352544582</v>
      </c>
      <c r="CH27" s="53">
        <v>2267919.2357402546</v>
      </c>
      <c r="CI27" s="53">
        <v>2262611.9007613831</v>
      </c>
      <c r="CJ27" s="53">
        <v>2334535.1514898823</v>
      </c>
      <c r="CK27" s="53">
        <v>2165231.6625596145</v>
      </c>
      <c r="CL27" s="53">
        <v>1970132.211313358</v>
      </c>
      <c r="CM27" s="53">
        <v>1910069.9566751516</v>
      </c>
      <c r="CN27" s="53">
        <v>1930326.8366999505</v>
      </c>
    </row>
    <row r="28" spans="1:92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  <c r="CF28" s="51">
        <v>12174608.819503795</v>
      </c>
      <c r="CG28" s="51">
        <v>12527002.785061067</v>
      </c>
      <c r="CH28" s="51">
        <v>12772154.172565416</v>
      </c>
      <c r="CI28" s="51">
        <v>12682367.421935616</v>
      </c>
      <c r="CJ28" s="51">
        <v>12929260.53785429</v>
      </c>
      <c r="CK28" s="51">
        <v>12236591.772700634</v>
      </c>
      <c r="CL28" s="51">
        <v>11413470.980698228</v>
      </c>
      <c r="CM28" s="51">
        <v>11120004.547813535</v>
      </c>
      <c r="CN28" s="51">
        <v>11170925.638098609</v>
      </c>
    </row>
    <row r="29" spans="1:92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</row>
    <row r="30" spans="1:92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</row>
    <row r="31" spans="1:92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  <c r="CF31" s="51">
        <v>3414366.944065629</v>
      </c>
      <c r="CG31" s="51">
        <v>3312655.6746520051</v>
      </c>
      <c r="CH31" s="51">
        <v>3218422.5246495982</v>
      </c>
      <c r="CI31" s="51">
        <v>3171860.6386457859</v>
      </c>
      <c r="CJ31" s="51">
        <v>3132510.0303966417</v>
      </c>
      <c r="CK31" s="51">
        <v>3100369.2018312798</v>
      </c>
      <c r="CL31" s="51">
        <v>3054392.1316950028</v>
      </c>
      <c r="CM31" s="51">
        <v>3014319.9727943852</v>
      </c>
      <c r="CN31" s="51">
        <v>2987887.062749106</v>
      </c>
    </row>
    <row r="32" spans="1:92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  <c r="CF32" s="51">
        <v>782687.0347790774</v>
      </c>
      <c r="CG32" s="51">
        <v>816916.3576970126</v>
      </c>
      <c r="CH32" s="51">
        <v>829403.0493726735</v>
      </c>
      <c r="CI32" s="51">
        <v>822968.7725199518</v>
      </c>
      <c r="CJ32" s="51">
        <v>834231.68382525013</v>
      </c>
      <c r="CK32" s="51">
        <v>827037.55457685806</v>
      </c>
      <c r="CL32" s="51">
        <v>841422.79122444929</v>
      </c>
      <c r="CM32" s="51">
        <v>847862.75739972433</v>
      </c>
      <c r="CN32" s="51">
        <v>847980.58742183552</v>
      </c>
    </row>
    <row r="33" spans="1:92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  <c r="CF33" s="51">
        <v>101538.42327285722</v>
      </c>
      <c r="CG33" s="51">
        <v>96685.145811483686</v>
      </c>
      <c r="CH33" s="51">
        <v>63838.753091431558</v>
      </c>
      <c r="CI33" s="51">
        <v>55620.658756982921</v>
      </c>
      <c r="CJ33" s="51">
        <v>78686.697585520073</v>
      </c>
      <c r="CK33" s="51">
        <v>44630.319400341745</v>
      </c>
      <c r="CL33" s="51">
        <v>57630.773644784902</v>
      </c>
      <c r="CM33" s="51">
        <v>59249.52621108124</v>
      </c>
      <c r="CN33" s="51">
        <v>47135.99268352105</v>
      </c>
    </row>
    <row r="34" spans="1:92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  <c r="CF34" s="53">
        <v>1700698.6837920647</v>
      </c>
      <c r="CG34" s="53">
        <v>1846837.8037003262</v>
      </c>
      <c r="CH34" s="53">
        <v>2045590.1661934648</v>
      </c>
      <c r="CI34" s="53">
        <v>2082837.6053828881</v>
      </c>
      <c r="CJ34" s="53">
        <v>2192386.3638118077</v>
      </c>
      <c r="CK34" s="53">
        <v>2126334.7879060856</v>
      </c>
      <c r="CL34" s="53">
        <v>1986005.7536894258</v>
      </c>
      <c r="CM34" s="53">
        <v>1953064.3016885449</v>
      </c>
      <c r="CN34" s="53">
        <v>2025631.4215445893</v>
      </c>
    </row>
    <row r="35" spans="1:92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  <c r="CF35" s="51">
        <v>5999291.0859096283</v>
      </c>
      <c r="CG35" s="51">
        <v>6073094.9818608267</v>
      </c>
      <c r="CH35" s="51">
        <v>6157254.4933071677</v>
      </c>
      <c r="CI35" s="51">
        <v>6133287.6753056087</v>
      </c>
      <c r="CJ35" s="51">
        <v>6237814.77561922</v>
      </c>
      <c r="CK35" s="51">
        <v>6098371.8637145646</v>
      </c>
      <c r="CL35" s="51">
        <v>5939451.4502536627</v>
      </c>
      <c r="CM35" s="51">
        <v>5874496.5580937359</v>
      </c>
      <c r="CN35" s="51">
        <v>5908635.0643990515</v>
      </c>
    </row>
    <row r="36" spans="1:92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</row>
    <row r="37" spans="1:92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</row>
    <row r="38" spans="1:92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  <c r="CF38" s="51">
        <v>6210576.0436856281</v>
      </c>
      <c r="CG38" s="51">
        <v>6067615.968532254</v>
      </c>
      <c r="CH38" s="51">
        <v>5954410.8115204629</v>
      </c>
      <c r="CI38" s="51">
        <v>5890157.8391408557</v>
      </c>
      <c r="CJ38" s="51">
        <v>5845065.5408319095</v>
      </c>
      <c r="CK38" s="51">
        <v>5697463.9256322179</v>
      </c>
      <c r="CL38" s="51">
        <v>5579823.8970061112</v>
      </c>
      <c r="CM38" s="51">
        <v>5513378.6205195254</v>
      </c>
      <c r="CN38" s="51">
        <v>5429611.9245842965</v>
      </c>
    </row>
    <row r="39" spans="1:92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  <c r="CF39" s="51">
        <v>5446414.0448622191</v>
      </c>
      <c r="CG39" s="51">
        <v>5356442.7343821432</v>
      </c>
      <c r="CH39" s="51">
        <v>5252024.0504777627</v>
      </c>
      <c r="CI39" s="51">
        <v>5147870.8108954495</v>
      </c>
      <c r="CJ39" s="51">
        <v>5115729.4262293242</v>
      </c>
      <c r="CK39" s="51">
        <v>5082000.6690568505</v>
      </c>
      <c r="CL39" s="51">
        <v>5026011.2254081611</v>
      </c>
      <c r="CM39" s="51">
        <v>4944901.3920645528</v>
      </c>
      <c r="CN39" s="51">
        <v>4924772.0820925133</v>
      </c>
    </row>
    <row r="40" spans="1:92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  <c r="CF40" s="51">
        <v>33719107.499517493</v>
      </c>
      <c r="CG40" s="51">
        <v>35557545.769600831</v>
      </c>
      <c r="CH40" s="51">
        <v>37208569.907163598</v>
      </c>
      <c r="CI40" s="51">
        <v>37646427.582921647</v>
      </c>
      <c r="CJ40" s="51">
        <v>39130097.215200394</v>
      </c>
      <c r="CK40" s="51">
        <v>37228108.995038547</v>
      </c>
      <c r="CL40" s="51">
        <v>34247194.07134115</v>
      </c>
      <c r="CM40" s="51">
        <v>33619873.554869376</v>
      </c>
      <c r="CN40" s="51">
        <v>34111547.361217774</v>
      </c>
    </row>
    <row r="41" spans="1:92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  <c r="CF41" s="53">
        <v>9116788.0501529556</v>
      </c>
      <c r="CG41" s="53">
        <v>9757366.6548776515</v>
      </c>
      <c r="CH41" s="53">
        <v>10521929.53089219</v>
      </c>
      <c r="CI41" s="53">
        <v>10870032.215474287</v>
      </c>
      <c r="CJ41" s="53">
        <v>11562067.059139447</v>
      </c>
      <c r="CK41" s="53">
        <v>11477249.625321249</v>
      </c>
      <c r="CL41" s="53">
        <v>10947934.018047808</v>
      </c>
      <c r="CM41" s="53">
        <v>10880581.303149879</v>
      </c>
      <c r="CN41" s="53">
        <v>11152661.671926528</v>
      </c>
    </row>
    <row r="42" spans="1:92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  <c r="CF42" s="51">
        <v>54492885.638218299</v>
      </c>
      <c r="CG42" s="51">
        <v>56738971.127392873</v>
      </c>
      <c r="CH42" s="51">
        <v>58936934.300054014</v>
      </c>
      <c r="CI42" s="51">
        <v>59554488.448432237</v>
      </c>
      <c r="CJ42" s="51">
        <v>61652959.241401076</v>
      </c>
      <c r="CK42" s="51">
        <v>59484823.215048857</v>
      </c>
      <c r="CL42" s="51">
        <v>55800963.211803228</v>
      </c>
      <c r="CM42" s="51">
        <v>54958734.870603338</v>
      </c>
      <c r="CN42" s="51">
        <v>55618593.039821111</v>
      </c>
    </row>
    <row r="43" spans="1:92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</row>
    <row r="44" spans="1:92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:CH44" si="10">+(CE40+CE41)/CE42</f>
        <v>0.77260704914174605</v>
      </c>
      <c r="CF44" s="92">
        <f t="shared" si="10"/>
        <v>0.78608234906223651</v>
      </c>
      <c r="CG44" s="92">
        <f t="shared" si="10"/>
        <v>0.79865587133639449</v>
      </c>
      <c r="CH44" s="92">
        <f t="shared" si="10"/>
        <v>0.80985718047455413</v>
      </c>
      <c r="CI44" s="92">
        <f t="shared" ref="CI44:CL44" si="11">+(CI40+CI41)/CI42</f>
        <v>0.81465664574393837</v>
      </c>
      <c r="CJ44" s="92">
        <f t="shared" si="11"/>
        <v>0.82221786104143946</v>
      </c>
      <c r="CK44" s="92">
        <f t="shared" si="11"/>
        <v>0.81878630527791496</v>
      </c>
      <c r="CL44" s="92">
        <f t="shared" si="11"/>
        <v>0.80993455109085133</v>
      </c>
      <c r="CM44" s="92">
        <f t="shared" ref="CM44:CN44" si="12">+(CM40+CM41)/CM42</f>
        <v>0.80970668198226536</v>
      </c>
      <c r="CN44" s="92">
        <f t="shared" si="12"/>
        <v>0.81383232763073665</v>
      </c>
    </row>
    <row r="45" spans="1:92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</row>
    <row r="46" spans="1:92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</row>
    <row r="47" spans="1:92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</row>
    <row r="48" spans="1:92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</row>
    <row r="49" spans="1:9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</row>
    <row r="50" spans="1:9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</row>
    <row r="51" spans="1:9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</row>
    <row r="52" spans="1:9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</row>
    <row r="53" spans="1:9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</row>
    <row r="54" spans="1:9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</row>
    <row r="55" spans="1:9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</row>
    <row r="56" spans="1:9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</row>
    <row r="57" spans="1:9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</row>
    <row r="58" spans="1:9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2023-01-30T10:06:51Z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