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5/"/>
    </mc:Choice>
  </mc:AlternateContent>
  <xr:revisionPtr revIDLastSave="18" documentId="8_{AD2A159A-5F8D-43BD-8F38-D26EACEEC29D}" xr6:coauthVersionLast="47" xr6:coauthVersionMax="47" xr10:uidLastSave="{2A446032-718C-4CDC-B79D-3F90B4E250E7}"/>
  <bookViews>
    <workbookView xWindow="-120" yWindow="-120" windowWidth="29040" windowHeight="1572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W44" i="2" l="1"/>
  <c r="CV44" i="2"/>
  <c r="CU44" i="2"/>
  <c r="CT44" i="2"/>
  <c r="CS44" i="2"/>
  <c r="CR44" i="2"/>
  <c r="CQ44" i="2"/>
  <c r="CP44" i="2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<sst xmlns="http://schemas.openxmlformats.org/spreadsheetml/2006/main" count="214" uniqueCount="128">
  <si>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</si>
  <si>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</si>
  <si>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</si>
  <si>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</si>
  <si>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</si>
  <si>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</si>
  <si>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</si>
  <si>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</si>
  <si>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</si>
  <si>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</si>
  <si>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</si>
  <si>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</si>
  <si>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</si>
  <si>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</si>
  <si>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</si>
  <si>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</si>
  <si>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</si>
  <si>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</si>
  <si>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</si>
  <si>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</si>
  <si>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</si>
  <si>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</si>
  <si>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</si>
  <si>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</si>
  <si>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</si>
  <si>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</si>
  <si>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</si>
  <si>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</si>
  <si>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</si>
  <si>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</si>
  <si>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</si>
  <si>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</si>
  <si>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</si>
  <si>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</si>
  <si>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</si>
  <si>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</si>
  <si>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</si>
  <si>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</si>
  <si>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</si>
  <si>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</si>
  <si>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</si>
  <si>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</si>
  <si>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</si>
  <si>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</si>
  <si>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</si>
  <si>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</si>
  <si>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</si>
  <si>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</si>
  <si>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</si>
  <si>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</si>
  <si>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</si>
  <si>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</si>
  <si>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</si>
  <si>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</si>
  <si>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</si>
  <si>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</si>
  <si>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</si>
  <si>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</si>
  <si>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</si>
  <si>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</si>
  <si>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</si>
  <si>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</si>
  <si>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</si>
  <si>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</si>
  <si>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</si>
  <si>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</si>
  <si>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</si>
  <si>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</si>
  <si>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</si>
  <si>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</si>
  <si>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</si>
  <si>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</si>
  <si>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</si>
  <si>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</si>
  <si>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</si>
  <si>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</si>
  <si>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</si>
  <si>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</si>
  <si>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</si>
  <si>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</si>
  <si>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</si>
  <si>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</si>
  <si>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</si>
  <si>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</si>
  <si>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</si>
  <si>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</si>
  <si>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</si>
  <si>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</si>
  <si>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</si>
  <si>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</si>
  <si>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</si>
  <si>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</si>
  <si>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</si>
  <si>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</si>
  <si>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</si>
  <si>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</si>
  <si>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</si>
  <si>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</si>
  <si>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</si>
  <si>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</si>
  <si>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</si>
  <si>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</si>
  <si>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</si>
  <si>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</si>
  <si>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</si>
  <si>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</si>
  <si>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</si>
  <si>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</si>
  <si>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</si>
  <si>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</si>
  <si>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</si>
  <si>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</si>
  <si>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</si>
  <si>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</si>
  <si>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</si>
  <si>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</si>
  <si>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9/2023</t>
  </si>
  <si>
    <t>12/2023</t>
  </si>
  <si>
    <t>3/2024</t>
  </si>
  <si>
    <t>6/2024</t>
  </si>
  <si>
    <t>9/2024</t>
  </si>
  <si>
    <t>12/2024</t>
  </si>
  <si>
    <t xml:space="preserve">LähiTapiola, Nordea Henkivakuutus ja Aktia Henkivakuutus.     </t>
  </si>
  <si>
    <t xml:space="preserve">OP-Henkivakuutus, Henki-Fennia, Mandatum Life, Kaleva, Sp-Henkivakuutus,    </t>
  </si>
  <si>
    <t>Henkivakuutuksen vakuutussäästöt, maaliskuu 2025</t>
  </si>
  <si>
    <t>03/2025</t>
  </si>
  <si>
    <t>03/2024</t>
  </si>
  <si>
    <t>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</si>
</sst>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Normal="10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45793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124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125</v>
      </c>
      <c r="D12" s="70" t="s">
        <v>53</v>
      </c>
      <c r="E12" s="70" t="s">
        <v>126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2122.3388684218362</v>
      </c>
      <c r="D14" s="7">
        <f>+C14/E14-1</f>
        <v>-4.7999307318814299E-2</v>
      </c>
      <c r="E14" s="6">
        <v>2229.3459287771584</v>
      </c>
    </row>
    <row r="15" spans="1:7">
      <c r="A15" s="14"/>
      <c r="B15" s="14" t="s">
        <v>2</v>
      </c>
      <c r="C15" s="6">
        <v>49.150047578374007</v>
      </c>
      <c r="D15" s="7">
        <f>+C15/E15-1</f>
        <v>-0.10161570956873966</v>
      </c>
      <c r="E15" s="6">
        <v>54.709380052471779</v>
      </c>
    </row>
    <row r="16" spans="1:7">
      <c r="A16" s="14"/>
      <c r="B16" s="14" t="s">
        <v>3</v>
      </c>
      <c r="C16" s="6">
        <v>21619.413181291206</v>
      </c>
      <c r="D16" s="7">
        <f>+C16/E16-1</f>
        <v>4.1319740964433693E-2</v>
      </c>
      <c r="E16" s="6">
        <v>20761.551261160253</v>
      </c>
    </row>
    <row r="17" spans="1:19">
      <c r="A17" s="14"/>
      <c r="B17" s="15" t="s">
        <v>4</v>
      </c>
      <c r="C17" s="8">
        <v>57.543046386259277</v>
      </c>
      <c r="D17" s="20">
        <f>+C17/E17-1</f>
        <v>3.2209676998630199E-2</v>
      </c>
      <c r="E17" s="8">
        <v>55.747439370630545</v>
      </c>
    </row>
    <row r="18" spans="1:19">
      <c r="A18" s="14"/>
      <c r="B18" s="13" t="s">
        <v>0</v>
      </c>
      <c r="C18" s="26">
        <v>23848.445143677673</v>
      </c>
      <c r="D18" s="27">
        <f>+C18/E18-1</f>
        <v>3.2339711949976424E-2</v>
      </c>
      <c r="E18" s="26">
        <v>23101.354009360519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1.010658793777961</v>
      </c>
      <c r="D21" s="7">
        <f>+C21/E21-1</f>
        <v>7.1101060065095201E-3</v>
      </c>
      <c r="E21" s="6">
        <v>1.0035236343576404</v>
      </c>
    </row>
    <row r="22" spans="1:19">
      <c r="A22" s="14"/>
      <c r="B22" s="14" t="s">
        <v>2</v>
      </c>
      <c r="C22" s="6">
        <v>9.1097869600100001</v>
      </c>
      <c r="D22" s="7">
        <f>+C22/E22-1</f>
        <v>-0.76776171004757865</v>
      </c>
      <c r="E22" s="6">
        <v>39.226033579029206</v>
      </c>
    </row>
    <row r="23" spans="1:19">
      <c r="A23" s="14"/>
      <c r="B23" s="14" t="s">
        <v>3</v>
      </c>
      <c r="C23" s="6">
        <v>12642.539399244082</v>
      </c>
      <c r="D23" s="7">
        <f>+C23/E23-1</f>
        <v>8.1076220081808481E-2</v>
      </c>
      <c r="E23" s="6">
        <v>11694.401527292295</v>
      </c>
    </row>
    <row r="24" spans="1:19">
      <c r="A24" s="14"/>
      <c r="B24" s="15" t="s">
        <v>4</v>
      </c>
      <c r="C24" s="8">
        <v>10436.162184073246</v>
      </c>
      <c r="D24" s="20">
        <f>+C24/E24-1</f>
        <v>0.15868400939751348</v>
      </c>
      <c r="E24" s="8">
        <v>9006.9096487313982</v>
      </c>
    </row>
    <row r="25" spans="1:19">
      <c r="A25" s="14"/>
      <c r="B25" s="13" t="s">
        <v>0</v>
      </c>
      <c r="C25" s="26">
        <v>23088.822029071114</v>
      </c>
      <c r="D25" s="27">
        <f>+C25/E25-1</f>
        <v>0.11316812603379334</v>
      </c>
      <c r="E25" s="26">
        <v>20741.540733237081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2621.3097963468417</v>
      </c>
      <c r="D28" s="7">
        <f>+C28/E28-1</f>
        <v>-4.8293955714448056E-2</v>
      </c>
      <c r="E28" s="6">
        <v>2754.3271497394612</v>
      </c>
    </row>
    <row r="29" spans="1:19">
      <c r="A29" s="14"/>
      <c r="B29" s="14" t="s">
        <v>2</v>
      </c>
      <c r="C29" s="6">
        <v>846.81795207162804</v>
      </c>
      <c r="D29" s="7">
        <f>+C29/E29-1</f>
        <v>-6.9314721737516183E-2</v>
      </c>
      <c r="E29" s="6">
        <v>909.88648026384442</v>
      </c>
    </row>
    <row r="30" spans="1:19">
      <c r="A30" s="14"/>
      <c r="B30" s="14" t="s">
        <v>3</v>
      </c>
      <c r="C30" s="6">
        <v>5840.5191872068908</v>
      </c>
      <c r="D30" s="7">
        <f>+C30/E30-1</f>
        <v>-1.1571974830970833E-2</v>
      </c>
      <c r="E30" s="6">
        <v>5908.8967921646245</v>
      </c>
    </row>
    <row r="31" spans="1:19">
      <c r="A31" s="14"/>
      <c r="B31" s="15" t="s">
        <v>4</v>
      </c>
      <c r="C31" s="8">
        <v>2134.5316803323262</v>
      </c>
      <c r="D31" s="20">
        <f>+C31/E31-1</f>
        <v>-9.0307577634010094E-3</v>
      </c>
      <c r="E31" s="8">
        <v>2153.9837861311703</v>
      </c>
    </row>
    <row r="32" spans="1:19">
      <c r="A32" s="14"/>
      <c r="B32" s="13" t="s">
        <v>0</v>
      </c>
      <c r="C32" s="26">
        <v>11443.178615957684</v>
      </c>
      <c r="D32" s="27">
        <f>+C32/E32-1</f>
        <v>-2.4210225252602968E-2</v>
      </c>
      <c r="E32" s="26">
        <v>11727.094208299101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2760.4505637350626</v>
      </c>
      <c r="D35" s="7">
        <f>+C35/E35-1</f>
        <v>-5.4053447765816109E-2</v>
      </c>
      <c r="E35" s="6">
        <v>2918.188725584223</v>
      </c>
    </row>
    <row r="36" spans="1:5">
      <c r="A36" s="16"/>
      <c r="B36" s="16" t="s">
        <v>74</v>
      </c>
      <c r="C36" s="6">
        <v>879.65646417804555</v>
      </c>
      <c r="D36" s="7">
        <f>+C36/E36-1</f>
        <v>2.9408382568728131E-2</v>
      </c>
      <c r="E36" s="6">
        <v>854.52622989430108</v>
      </c>
    </row>
    <row r="37" spans="1:5">
      <c r="A37" s="16"/>
      <c r="B37" s="16" t="s">
        <v>75</v>
      </c>
      <c r="C37" s="6">
        <v>40.578910440790985</v>
      </c>
      <c r="D37" s="7">
        <f>+C37/E37-1</f>
        <v>-0.38890881401480315</v>
      </c>
      <c r="E37" s="6">
        <v>66.404018535089747</v>
      </c>
    </row>
    <row r="38" spans="1:5">
      <c r="A38" s="16"/>
      <c r="B38" s="17" t="s">
        <v>76</v>
      </c>
      <c r="C38" s="8">
        <v>2657.1529862913071</v>
      </c>
      <c r="D38" s="20">
        <f>+C38/E38-1</f>
        <v>8.4788746889400413E-2</v>
      </c>
      <c r="E38" s="8">
        <v>2449.46584660895</v>
      </c>
    </row>
    <row r="39" spans="1:5">
      <c r="A39" s="14"/>
      <c r="B39" s="13" t="s">
        <v>0</v>
      </c>
      <c r="C39" s="26">
        <v>6337.8389246452061</v>
      </c>
      <c r="D39" s="27">
        <f>+C39/E39-1</f>
        <v>7.832303360387316E-3</v>
      </c>
      <c r="E39" s="26">
        <v>6288.5848206225637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4744.6593235624559</v>
      </c>
      <c r="D42" s="7">
        <f>+C42/E42-1</f>
        <v>-4.8151023174692775E-2</v>
      </c>
      <c r="E42" s="6">
        <v>4984.6766021509766</v>
      </c>
    </row>
    <row r="43" spans="1:5">
      <c r="A43" s="18"/>
      <c r="B43" s="18" t="s">
        <v>2</v>
      </c>
      <c r="C43" s="6">
        <v>4545.1848145231206</v>
      </c>
      <c r="D43" s="7">
        <f>+C43/E43-1</f>
        <v>-4.8435098931787102E-2</v>
      </c>
      <c r="E43" s="6">
        <v>4776.5368493738706</v>
      </c>
    </row>
    <row r="44" spans="1:5">
      <c r="A44" s="18"/>
      <c r="B44" s="18" t="s">
        <v>3</v>
      </c>
      <c r="C44" s="6">
        <v>40102.47176774218</v>
      </c>
      <c r="D44" s="7">
        <f>+C44/E44-1</f>
        <v>4.5292037010954189E-2</v>
      </c>
      <c r="E44" s="6">
        <v>38364.849580617178</v>
      </c>
    </row>
    <row r="45" spans="1:5">
      <c r="A45" s="18"/>
      <c r="B45" s="19" t="s">
        <v>4</v>
      </c>
      <c r="C45" s="8">
        <v>15325.968807523928</v>
      </c>
      <c r="D45" s="20">
        <f>+C45/E45-1</f>
        <v>0.11603545035486751</v>
      </c>
      <c r="E45" s="8">
        <v>13732.510739377236</v>
      </c>
    </row>
    <row r="46" spans="1:5">
      <c r="A46" s="18"/>
      <c r="B46" s="28" t="s">
        <v>0</v>
      </c>
      <c r="C46" s="26">
        <v>64718.284713351692</v>
      </c>
      <c r="D46" s="27">
        <f>+C46/E46-1</f>
        <v>4.6229823409686954E-2</v>
      </c>
      <c r="E46" s="26">
        <v>61858.573771519259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123</v>
      </c>
    </row>
    <row r="56" spans="1:2">
      <c r="A56" s="25" t="s">
        <v>122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W85"/>
  <sheetViews>
    <sheetView showGridLines="0" topLeftCell="W1" zoomScaleNormal="100" workbookViewId="0">
      <pane xSplit="2" ySplit="9" topLeftCell="CQ10" activePane="bottomRight" state="frozen"/>
      <selection activeCell="W1" sqref="W1"/>
      <selection pane="topRight" activeCell="Y1" sqref="Y1"/>
      <selection pane="bottomLeft" activeCell="W10" sqref="W10"/>
      <selection pane="bottomRight" activeCell="CW8" sqref="CW8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101" width="12.7109375" style="2" customWidth="1"/>
    <col min="102" max="16384" width="8" style="2"/>
  </cols>
  <sheetData>
    <row r="1" spans="2:101" ht="12.75">
      <c r="B1" s="1" t="s">
        <v>40</v>
      </c>
      <c r="D1" s="29"/>
      <c r="E1" s="29"/>
      <c r="W1" s="1" t="s">
        <v>104</v>
      </c>
    </row>
    <row r="2" spans="2:101" ht="12.75">
      <c r="D2" s="29"/>
      <c r="E2" s="29"/>
    </row>
    <row r="3" spans="2:101" ht="12.75">
      <c r="B3" s="4" t="s">
        <v>15</v>
      </c>
      <c r="C3" s="1"/>
      <c r="D3" s="30"/>
      <c r="E3" s="30"/>
      <c r="W3" s="4" t="s">
        <v>15</v>
      </c>
      <c r="X3" s="1"/>
    </row>
    <row r="4" spans="2:101" ht="12.75">
      <c r="B4" s="4" t="s">
        <v>10</v>
      </c>
      <c r="C4" s="1"/>
      <c r="D4" s="30"/>
      <c r="E4" s="30"/>
      <c r="W4" s="4" t="s">
        <v>10</v>
      </c>
      <c r="X4" s="1"/>
    </row>
    <row r="5" spans="2:101" ht="12.75">
      <c r="B5" s="2" t="s">
        <v>16</v>
      </c>
      <c r="D5" s="29"/>
      <c r="E5" s="29"/>
      <c r="W5" s="2" t="s">
        <v>16</v>
      </c>
    </row>
    <row r="6" spans="2:101" ht="12.75">
      <c r="D6" s="29"/>
      <c r="E6" s="29"/>
    </row>
    <row r="7" spans="2:101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101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96</v>
      </c>
      <c r="BZ8" s="36" t="s">
        <v>97</v>
      </c>
      <c r="CA8" s="36" t="s">
        <v>98</v>
      </c>
      <c r="CB8" s="36" t="s">
        <v>99</v>
      </c>
      <c r="CC8" s="36" t="s">
        <v>100</v>
      </c>
      <c r="CD8" s="36" t="s">
        <v>101</v>
      </c>
      <c r="CE8" s="36" t="s">
        <v>103</v>
      </c>
      <c r="CF8" s="36" t="s">
        <v>105</v>
      </c>
      <c r="CG8" s="36" t="s">
        <v>106</v>
      </c>
      <c r="CH8" s="36" t="s">
        <v>107</v>
      </c>
      <c r="CI8" s="36" t="s">
        <v>108</v>
      </c>
      <c r="CJ8" s="36" t="s">
        <v>109</v>
      </c>
      <c r="CK8" s="36" t="s">
        <v>110</v>
      </c>
      <c r="CL8" s="36" t="s">
        <v>111</v>
      </c>
      <c r="CM8" s="36" t="s">
        <v>112</v>
      </c>
      <c r="CN8" s="36" t="s">
        <v>113</v>
      </c>
      <c r="CO8" s="36" t="s">
        <v>114</v>
      </c>
      <c r="CP8" s="36" t="s">
        <v>115</v>
      </c>
      <c r="CQ8" s="36" t="s">
        <v>116</v>
      </c>
      <c r="CR8" s="36" t="s">
        <v>117</v>
      </c>
      <c r="CS8" s="36" t="s">
        <v>118</v>
      </c>
      <c r="CT8" s="36" t="s">
        <v>119</v>
      </c>
      <c r="CU8" s="36" t="s">
        <v>120</v>
      </c>
      <c r="CV8" s="36" t="s">
        <v>121</v>
      </c>
      <c r="CW8" s="36" t="s">
        <v>127</v>
      </c>
    </row>
    <row r="9" spans="2:101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101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  <c r="CR10" s="39">
        <v>2272617.9604843678</v>
      </c>
      <c r="CS10" s="39">
        <v>2229345.9287771583</v>
      </c>
      <c r="CT10" s="39">
        <v>2197722.7405956453</v>
      </c>
      <c r="CU10" s="39">
        <v>2173683.6196280383</v>
      </c>
      <c r="CV10" s="39">
        <v>2157153.2811179492</v>
      </c>
      <c r="CW10" s="39">
        <v>2122338.8684218363</v>
      </c>
    </row>
    <row r="11" spans="2:101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  <c r="CR11" s="39">
        <v>51138.503704508046</v>
      </c>
      <c r="CS11" s="39">
        <v>54709.380052471781</v>
      </c>
      <c r="CT11" s="39">
        <v>53433.970846577671</v>
      </c>
      <c r="CU11" s="39">
        <v>52818.93680021233</v>
      </c>
      <c r="CV11" s="39">
        <v>51558.712011031144</v>
      </c>
      <c r="CW11" s="39">
        <v>49150.047578374004</v>
      </c>
    </row>
    <row r="12" spans="2:101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  <c r="CR12" s="39">
        <v>20043904.305384506</v>
      </c>
      <c r="CS12" s="39">
        <v>20761551.261160254</v>
      </c>
      <c r="CT12" s="39">
        <v>21185063.310863767</v>
      </c>
      <c r="CU12" s="39">
        <v>21648870.908466481</v>
      </c>
      <c r="CV12" s="39">
        <v>22008222.388015807</v>
      </c>
      <c r="CW12" s="39">
        <v>21619413.181291204</v>
      </c>
    </row>
    <row r="13" spans="2:101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  <c r="CR13" s="41">
        <v>55377.720810320337</v>
      </c>
      <c r="CS13" s="41">
        <v>55747.439370630542</v>
      </c>
      <c r="CT13" s="41">
        <v>57047.592252523602</v>
      </c>
      <c r="CU13" s="41">
        <v>58534.603304202603</v>
      </c>
      <c r="CV13" s="41">
        <v>58312.381937073151</v>
      </c>
      <c r="CW13" s="41">
        <v>57543.046386259281</v>
      </c>
    </row>
    <row r="14" spans="2:101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  <c r="CR14" s="39">
        <v>22423038.490383703</v>
      </c>
      <c r="CS14" s="39">
        <v>23101354.009360518</v>
      </c>
      <c r="CT14" s="39">
        <v>23493267.61455851</v>
      </c>
      <c r="CU14" s="39">
        <v>23933908.068198934</v>
      </c>
      <c r="CV14" s="39">
        <v>24275246.76308186</v>
      </c>
      <c r="CW14" s="39">
        <v>23848445.143677674</v>
      </c>
    </row>
    <row r="15" spans="2:101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</row>
    <row r="16" spans="2:101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</row>
    <row r="17" spans="2:101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  <c r="CR17" s="39">
        <v>1048.5156282058138</v>
      </c>
      <c r="CS17" s="39">
        <v>1003.5236343576403</v>
      </c>
      <c r="CT17" s="39">
        <v>1266.1866687151273</v>
      </c>
      <c r="CU17" s="39">
        <v>1279.3563979062251</v>
      </c>
      <c r="CV17" s="39">
        <v>930.90152030638194</v>
      </c>
      <c r="CW17" s="39">
        <v>1010.6587937779609</v>
      </c>
    </row>
    <row r="18" spans="2:101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  <c r="CR18" s="39">
        <v>40350.542004227042</v>
      </c>
      <c r="CS18" s="39">
        <v>39226.033579029208</v>
      </c>
      <c r="CT18" s="39">
        <v>35185.138761906142</v>
      </c>
      <c r="CU18" s="39">
        <v>35584.883207605555</v>
      </c>
      <c r="CV18" s="39">
        <v>34793.214498275054</v>
      </c>
      <c r="CW18" s="39">
        <v>9109.7869600100003</v>
      </c>
    </row>
    <row r="19" spans="2:101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  <c r="CR19" s="39">
        <v>11136566.569167377</v>
      </c>
      <c r="CS19" s="39">
        <v>11694401.527292294</v>
      </c>
      <c r="CT19" s="39">
        <v>12029923.297693932</v>
      </c>
      <c r="CU19" s="39">
        <v>12392368.769930886</v>
      </c>
      <c r="CV19" s="39">
        <v>12832912.502969954</v>
      </c>
      <c r="CW19" s="39">
        <v>12642539.399244083</v>
      </c>
    </row>
    <row r="20" spans="2:101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  <c r="CR20" s="41">
        <v>8525613.4531011991</v>
      </c>
      <c r="CS20" s="41">
        <v>9006909.6487313975</v>
      </c>
      <c r="CT20" s="41">
        <v>9351462.4494289812</v>
      </c>
      <c r="CU20" s="41">
        <v>9651334.7375062332</v>
      </c>
      <c r="CV20" s="41">
        <v>10172897.314411735</v>
      </c>
      <c r="CW20" s="41">
        <v>10436162.184073245</v>
      </c>
    </row>
    <row r="21" spans="2:101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  <c r="CR21" s="39">
        <v>19703579.07990101</v>
      </c>
      <c r="CS21" s="39">
        <v>20741540.73323708</v>
      </c>
      <c r="CT21" s="39">
        <v>21417837.072553534</v>
      </c>
      <c r="CU21" s="39">
        <v>22080567.747042634</v>
      </c>
      <c r="CV21" s="39">
        <v>23041533.933400273</v>
      </c>
      <c r="CW21" s="39">
        <v>23088822.029071115</v>
      </c>
    </row>
    <row r="22" spans="2:101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</row>
    <row r="23" spans="2:101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</row>
    <row r="24" spans="2:101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  <c r="CR24" s="39">
        <v>2828843.7929421314</v>
      </c>
      <c r="CS24" s="39">
        <v>2754327.149739461</v>
      </c>
      <c r="CT24" s="39">
        <v>2706822.294971406</v>
      </c>
      <c r="CU24" s="39">
        <v>2680350.3560087322</v>
      </c>
      <c r="CV24" s="39">
        <v>2684644.1540674837</v>
      </c>
      <c r="CW24" s="39">
        <v>2621309.7963468418</v>
      </c>
    </row>
    <row r="25" spans="2:101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  <c r="CR25" s="39">
        <v>909527.04013473552</v>
      </c>
      <c r="CS25" s="39">
        <v>909886.48026384437</v>
      </c>
      <c r="CT25" s="39">
        <v>888356.40849462501</v>
      </c>
      <c r="CU25" s="39">
        <v>846017.52399494138</v>
      </c>
      <c r="CV25" s="39">
        <v>844556.73080616619</v>
      </c>
      <c r="CW25" s="39">
        <v>846817.95207162807</v>
      </c>
    </row>
    <row r="26" spans="2:101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  <c r="CR26" s="39">
        <v>5621960.8901254134</v>
      </c>
      <c r="CS26" s="39">
        <v>5908896.7921646247</v>
      </c>
      <c r="CT26" s="39">
        <v>5992457.1466727983</v>
      </c>
      <c r="CU26" s="39">
        <v>6064761.889976765</v>
      </c>
      <c r="CV26" s="39">
        <v>6121373.6949540619</v>
      </c>
      <c r="CW26" s="39">
        <v>5840519.1872068904</v>
      </c>
    </row>
    <row r="27" spans="2:101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  <c r="CR27" s="41">
        <v>2057926.3823539782</v>
      </c>
      <c r="CS27" s="41">
        <v>2153983.7861311701</v>
      </c>
      <c r="CT27" s="41">
        <v>2179863.7328519677</v>
      </c>
      <c r="CU27" s="41">
        <v>2201925.5363945807</v>
      </c>
      <c r="CV27" s="41">
        <v>2173751.0030850805</v>
      </c>
      <c r="CW27" s="41">
        <v>2134531.6803323263</v>
      </c>
    </row>
    <row r="28" spans="2:101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  <c r="CR28" s="39">
        <v>11418258.105556259</v>
      </c>
      <c r="CS28" s="39">
        <v>11727094.2082991</v>
      </c>
      <c r="CT28" s="39">
        <v>11767499.582990795</v>
      </c>
      <c r="CU28" s="39">
        <v>11793055.306375019</v>
      </c>
      <c r="CV28" s="39">
        <v>11824325.582912792</v>
      </c>
      <c r="CW28" s="39">
        <v>11443178.615957685</v>
      </c>
    </row>
    <row r="29" spans="2:101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</row>
    <row r="30" spans="2:101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</row>
    <row r="31" spans="2:101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  <c r="CR31" s="39">
        <v>2907426.7935490673</v>
      </c>
      <c r="CS31" s="39">
        <v>2918188.7255842229</v>
      </c>
      <c r="CT31" s="39">
        <v>2873982.5114179314</v>
      </c>
      <c r="CU31" s="39">
        <v>2819015.9559101621</v>
      </c>
      <c r="CV31" s="39">
        <v>2801995.0601831214</v>
      </c>
      <c r="CW31" s="39">
        <v>2760450.5637350627</v>
      </c>
    </row>
    <row r="32" spans="2:101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  <c r="CR32" s="39">
        <v>872164.01410033042</v>
      </c>
      <c r="CS32" s="39">
        <v>854526.22989430104</v>
      </c>
      <c r="CT32" s="39">
        <v>871079.07839297829</v>
      </c>
      <c r="CU32" s="39">
        <v>874488.76903126272</v>
      </c>
      <c r="CV32" s="39">
        <v>877575.66912825638</v>
      </c>
      <c r="CW32" s="39">
        <v>879656.46417804551</v>
      </c>
    </row>
    <row r="33" spans="2:101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  <c r="CR33" s="39">
        <v>48218.609313976878</v>
      </c>
      <c r="CS33" s="39">
        <v>66404.018535089752</v>
      </c>
      <c r="CT33" s="39">
        <v>59397.960480715148</v>
      </c>
      <c r="CU33" s="39">
        <v>56662.081930968197</v>
      </c>
      <c r="CV33" s="39">
        <v>59720.088336468725</v>
      </c>
      <c r="CW33" s="39">
        <v>40578.910440790984</v>
      </c>
    </row>
    <row r="34" spans="2:101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  <c r="CR34" s="41">
        <v>2325640.3631073562</v>
      </c>
      <c r="CS34" s="41">
        <v>2449465.8466089498</v>
      </c>
      <c r="CT34" s="41">
        <v>2536540.1134670079</v>
      </c>
      <c r="CU34" s="41">
        <v>2599821.3630416552</v>
      </c>
      <c r="CV34" s="41">
        <v>2683270.4520459753</v>
      </c>
      <c r="CW34" s="41">
        <v>2657152.986291307</v>
      </c>
    </row>
    <row r="35" spans="2:101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  <c r="CR35" s="39">
        <v>6153449.7800707314</v>
      </c>
      <c r="CS35" s="39">
        <v>6288584.8206225634</v>
      </c>
      <c r="CT35" s="39">
        <v>6340999.6637586327</v>
      </c>
      <c r="CU35" s="39">
        <v>6349988.1699140482</v>
      </c>
      <c r="CV35" s="39">
        <v>6422561.2696938217</v>
      </c>
      <c r="CW35" s="39">
        <v>6337838.924645206</v>
      </c>
    </row>
    <row r="36" spans="2:101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</row>
    <row r="37" spans="2:101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</row>
    <row r="38" spans="2:101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  <c r="CR38" s="39">
        <v>5102510.2690547034</v>
      </c>
      <c r="CS38" s="39">
        <v>4984676.6021509767</v>
      </c>
      <c r="CT38" s="39">
        <v>4905811.2222357672</v>
      </c>
      <c r="CU38" s="39">
        <v>4855313.3320346773</v>
      </c>
      <c r="CV38" s="39">
        <v>4842728.3367057387</v>
      </c>
      <c r="CW38" s="39">
        <v>4744659.3235624563</v>
      </c>
    </row>
    <row r="39" spans="2:101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  <c r="CR39" s="39">
        <v>4780606.8934928682</v>
      </c>
      <c r="CS39" s="39">
        <v>4776536.8493738705</v>
      </c>
      <c r="CT39" s="39">
        <v>4722037.1079140184</v>
      </c>
      <c r="CU39" s="39">
        <v>4627926.0689441841</v>
      </c>
      <c r="CV39" s="39">
        <v>4610479.3866268508</v>
      </c>
      <c r="CW39" s="39">
        <v>4545184.8145231204</v>
      </c>
    </row>
    <row r="40" spans="2:101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  <c r="CR40" s="39">
        <v>36802431.764677301</v>
      </c>
      <c r="CS40" s="39">
        <v>38364849.580617175</v>
      </c>
      <c r="CT40" s="39">
        <v>39207443.755230494</v>
      </c>
      <c r="CU40" s="39">
        <v>40106001.568374127</v>
      </c>
      <c r="CV40" s="39">
        <v>40962508.585939817</v>
      </c>
      <c r="CW40" s="39">
        <v>40102471.767742179</v>
      </c>
    </row>
    <row r="41" spans="2:101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  <c r="CR41" s="41">
        <v>13012776.528686831</v>
      </c>
      <c r="CS41" s="41">
        <v>13732510.739377236</v>
      </c>
      <c r="CT41" s="41">
        <v>14184311.848481197</v>
      </c>
      <c r="CU41" s="41">
        <v>14568278.322177641</v>
      </c>
      <c r="CV41" s="41">
        <v>15147951.239816334</v>
      </c>
      <c r="CW41" s="41">
        <v>15325968.807523929</v>
      </c>
    </row>
    <row r="42" spans="2:101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  <c r="CR42" s="39">
        <v>59698325.455911703</v>
      </c>
      <c r="CS42" s="39">
        <v>61858573.771519259</v>
      </c>
      <c r="CT42" s="39">
        <v>63019603.933861479</v>
      </c>
      <c r="CU42" s="39">
        <v>64157519.291530631</v>
      </c>
      <c r="CV42" s="39">
        <v>65563667.549088746</v>
      </c>
      <c r="CW42" s="39">
        <v>64718284.713351689</v>
      </c>
    </row>
    <row r="43" spans="2:101">
      <c r="C43" s="12" t="s">
        <v>18</v>
      </c>
    </row>
    <row r="44" spans="2:101">
      <c r="C44" s="12" t="s">
        <v>19</v>
      </c>
      <c r="X44" s="2" t="s">
        <v>102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:CT44" si="13">+(CQ40+CQ41)/CQ42</f>
        <v>0.82591928568698547</v>
      </c>
      <c r="CR44" s="76">
        <f t="shared" si="13"/>
        <v>0.83444900527659804</v>
      </c>
      <c r="CS44" s="76">
        <f t="shared" si="13"/>
        <v>0.84220112336280417</v>
      </c>
      <c r="CT44" s="76">
        <f t="shared" si="13"/>
        <v>0.84722455031208821</v>
      </c>
      <c r="CU44" s="76">
        <f t="shared" ref="CU44:CW44" si="14">+(CU40+CU41)/CU42</f>
        <v>0.85218818455421896</v>
      </c>
      <c r="CV44" s="76">
        <f t="shared" si="14"/>
        <v>0.85581636786479642</v>
      </c>
      <c r="CW44" s="76">
        <f t="shared" si="14"/>
        <v>0.85645719475984439</v>
      </c>
    </row>
    <row r="45" spans="2:101">
      <c r="C45" s="12" t="s">
        <v>20</v>
      </c>
    </row>
    <row r="46" spans="2:101">
      <c r="C46" s="12" t="s">
        <v>13</v>
      </c>
      <c r="Q46" s="51"/>
      <c r="X46" s="12" t="s">
        <v>18</v>
      </c>
    </row>
    <row r="47" spans="2:101">
      <c r="C47" s="12"/>
      <c r="X47" s="12" t="s">
        <v>19</v>
      </c>
    </row>
    <row r="48" spans="2:101">
      <c r="X48" s="12" t="s">
        <v>20</v>
      </c>
      <c r="CF48" s="52"/>
      <c r="CJ48" s="52"/>
      <c r="CN48" s="52"/>
      <c r="CR48" s="52"/>
      <c r="CV48" s="52"/>
    </row>
    <row r="49" spans="24:100">
      <c r="X49" s="12" t="s">
        <v>13</v>
      </c>
      <c r="CF49" s="52"/>
      <c r="CJ49" s="52"/>
      <c r="CN49" s="52"/>
      <c r="CR49" s="52"/>
      <c r="CV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2025-05-16T04:10:44Z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